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NAGUA\DAIC 2021\08 AGA\Plan de Trabajo 2021\"/>
    </mc:Choice>
  </mc:AlternateContent>
  <bookViews>
    <workbookView xWindow="0" yWindow="0" windowWidth="15360" windowHeight="7635" activeTab="2"/>
  </bookViews>
  <sheets>
    <sheet name="Acuerdos OSC" sheetId="14" r:id="rId1"/>
    <sheet name="Integración del Plan TA" sheetId="12" r:id="rId2"/>
    <sheet name="Integración del Plan TP" sheetId="1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6" i="13" l="1"/>
  <c r="M116" i="13"/>
  <c r="O113" i="13"/>
  <c r="M113" i="13"/>
  <c r="O110" i="13"/>
  <c r="M110" i="13"/>
  <c r="O98" i="13"/>
  <c r="M98" i="13"/>
  <c r="O95" i="13"/>
  <c r="M95" i="13"/>
  <c r="O92" i="13"/>
  <c r="M92" i="13"/>
  <c r="O65" i="13"/>
  <c r="M65" i="13"/>
  <c r="O62" i="13"/>
  <c r="M62" i="13"/>
  <c r="O59" i="13"/>
  <c r="M59" i="13"/>
  <c r="R389" i="12" l="1"/>
  <c r="R289" i="12" l="1"/>
  <c r="M209" i="13" l="1"/>
  <c r="M206" i="13"/>
  <c r="M203" i="13"/>
  <c r="M200" i="13"/>
  <c r="M197" i="13"/>
  <c r="M194" i="13"/>
  <c r="M191" i="13"/>
  <c r="M188" i="13"/>
  <c r="M185" i="13"/>
  <c r="M182" i="13"/>
  <c r="M179" i="13"/>
  <c r="M176" i="13"/>
  <c r="M173" i="13"/>
  <c r="M170" i="13"/>
  <c r="M167" i="13"/>
  <c r="M164" i="13"/>
  <c r="M161" i="13"/>
  <c r="M158" i="13"/>
  <c r="M155" i="13"/>
  <c r="M152" i="13"/>
  <c r="M149" i="13"/>
  <c r="M146" i="13"/>
  <c r="M143" i="13"/>
  <c r="M140" i="13"/>
  <c r="M137" i="13"/>
  <c r="M134" i="13"/>
  <c r="M131" i="13"/>
  <c r="M128" i="13"/>
  <c r="M125" i="13"/>
  <c r="M122" i="13"/>
  <c r="M119" i="13"/>
  <c r="M107" i="13"/>
  <c r="M104" i="13"/>
  <c r="M101" i="13"/>
  <c r="M89" i="13"/>
  <c r="F91" i="13" s="1"/>
  <c r="M86" i="13"/>
  <c r="M83" i="13"/>
  <c r="M80" i="13"/>
  <c r="M77" i="13"/>
  <c r="M74" i="13"/>
  <c r="M71" i="13"/>
  <c r="M68" i="13"/>
  <c r="M56" i="13"/>
  <c r="M53" i="13"/>
  <c r="M50" i="13"/>
  <c r="M47" i="13"/>
  <c r="M44" i="13"/>
  <c r="M41" i="13"/>
  <c r="M38" i="13"/>
  <c r="M35" i="13"/>
  <c r="M32" i="13"/>
  <c r="M29" i="13"/>
  <c r="M26" i="13"/>
  <c r="M23" i="13"/>
  <c r="M20" i="13"/>
  <c r="M17" i="13"/>
  <c r="M14" i="13"/>
  <c r="M11" i="13"/>
  <c r="F199" i="13"/>
  <c r="F440" i="12"/>
  <c r="F425" i="12"/>
  <c r="F325" i="12"/>
  <c r="M526" i="12"/>
  <c r="M524" i="12"/>
  <c r="M522" i="12"/>
  <c r="M520" i="12"/>
  <c r="M515" i="12"/>
  <c r="M513" i="12"/>
  <c r="M511" i="12"/>
  <c r="M509" i="12"/>
  <c r="M503" i="12"/>
  <c r="M501" i="12"/>
  <c r="M499" i="12"/>
  <c r="M497" i="12"/>
  <c r="M495" i="12"/>
  <c r="M493" i="12"/>
  <c r="M491" i="12"/>
  <c r="M486" i="12"/>
  <c r="M484" i="12"/>
  <c r="M482" i="12"/>
  <c r="M480" i="12"/>
  <c r="M475" i="12"/>
  <c r="M473" i="12"/>
  <c r="M471" i="12"/>
  <c r="M469" i="12"/>
  <c r="M464" i="12"/>
  <c r="M462" i="12"/>
  <c r="M457" i="12"/>
  <c r="M455" i="12"/>
  <c r="M449" i="12"/>
  <c r="M445" i="12"/>
  <c r="M442" i="12"/>
  <c r="M439" i="12"/>
  <c r="M436" i="12"/>
  <c r="M433" i="12"/>
  <c r="M430" i="12"/>
  <c r="M427" i="12"/>
  <c r="M424" i="12"/>
  <c r="M421" i="12"/>
  <c r="M418" i="12"/>
  <c r="M415" i="12"/>
  <c r="M412" i="12"/>
  <c r="M409" i="12"/>
  <c r="M406" i="12"/>
  <c r="M404" i="12"/>
  <c r="M402" i="12"/>
  <c r="M400" i="12"/>
  <c r="M398" i="12"/>
  <c r="M396" i="12"/>
  <c r="M394" i="12"/>
  <c r="M392" i="12"/>
  <c r="M387" i="12"/>
  <c r="M385" i="12"/>
  <c r="M383" i="12"/>
  <c r="M377" i="12"/>
  <c r="M375" i="12"/>
  <c r="M373" i="12"/>
  <c r="M371" i="12"/>
  <c r="M369" i="12"/>
  <c r="M363" i="12"/>
  <c r="M360" i="12"/>
  <c r="M357" i="12"/>
  <c r="M355" i="12"/>
  <c r="M353" i="12"/>
  <c r="M351" i="12"/>
  <c r="M345" i="12"/>
  <c r="M342" i="12"/>
  <c r="M339" i="12"/>
  <c r="M336" i="12"/>
  <c r="M333" i="12"/>
  <c r="M330" i="12"/>
  <c r="M327" i="12"/>
  <c r="M324" i="12"/>
  <c r="M321" i="12"/>
  <c r="M318" i="12"/>
  <c r="M315" i="12"/>
  <c r="M312" i="12"/>
  <c r="M309" i="12"/>
  <c r="M306" i="12"/>
  <c r="M304" i="12"/>
  <c r="M302" i="12"/>
  <c r="M300" i="12"/>
  <c r="M298" i="12"/>
  <c r="M296" i="12"/>
  <c r="M294" i="12"/>
  <c r="M292" i="12"/>
  <c r="M287" i="12"/>
  <c r="M285" i="12"/>
  <c r="M283" i="12"/>
  <c r="M277" i="12"/>
  <c r="M275" i="12"/>
  <c r="M273" i="12"/>
  <c r="M271" i="12"/>
  <c r="M269" i="12"/>
  <c r="M263" i="12"/>
  <c r="M260" i="12"/>
  <c r="M257" i="12"/>
  <c r="M255" i="12"/>
  <c r="M253" i="12"/>
  <c r="M251" i="12"/>
  <c r="M245" i="12"/>
  <c r="M242" i="12"/>
  <c r="M239" i="12"/>
  <c r="M236" i="12"/>
  <c r="M233" i="12"/>
  <c r="M230" i="12"/>
  <c r="M227" i="12"/>
  <c r="M224" i="12"/>
  <c r="M221" i="12"/>
  <c r="M218" i="12"/>
  <c r="M215" i="12"/>
  <c r="M212" i="12"/>
  <c r="M209" i="12"/>
  <c r="M206" i="12"/>
  <c r="M203" i="12"/>
  <c r="M200" i="12"/>
  <c r="M197" i="12"/>
  <c r="M194" i="12"/>
  <c r="M191" i="12"/>
  <c r="M188" i="12"/>
  <c r="M185" i="12"/>
  <c r="M182" i="12"/>
  <c r="M179" i="12"/>
  <c r="M176" i="12"/>
  <c r="M173" i="12"/>
  <c r="M170" i="12"/>
  <c r="M167" i="12"/>
  <c r="M164" i="12"/>
  <c r="M161" i="12"/>
  <c r="M158" i="12"/>
  <c r="M155" i="12"/>
  <c r="M152" i="12"/>
  <c r="M149" i="12"/>
  <c r="M146" i="12"/>
  <c r="M143" i="12"/>
  <c r="M140" i="12"/>
  <c r="M137" i="12"/>
  <c r="M134" i="12"/>
  <c r="M131" i="12"/>
  <c r="M128" i="12"/>
  <c r="M125" i="12"/>
  <c r="M122" i="12"/>
  <c r="M119" i="12"/>
  <c r="M116" i="12"/>
  <c r="M113" i="12"/>
  <c r="M110" i="12"/>
  <c r="M107" i="12"/>
  <c r="M104" i="12"/>
  <c r="M101" i="12"/>
  <c r="M98" i="12"/>
  <c r="M95" i="12"/>
  <c r="M92" i="12"/>
  <c r="M89" i="12"/>
  <c r="M86" i="12"/>
  <c r="M83" i="12"/>
  <c r="M80" i="12"/>
  <c r="M77" i="12"/>
  <c r="M74" i="12"/>
  <c r="M71" i="12"/>
  <c r="M68" i="12"/>
  <c r="M65" i="12"/>
  <c r="M62" i="12"/>
  <c r="M59" i="12"/>
  <c r="M56" i="12"/>
  <c r="M53" i="12"/>
  <c r="M50" i="12"/>
  <c r="M47" i="12"/>
  <c r="M44" i="12"/>
  <c r="F46" i="12" s="1"/>
  <c r="M41" i="12"/>
  <c r="M38" i="12"/>
  <c r="M35" i="12"/>
  <c r="M32" i="12"/>
  <c r="M29" i="12"/>
  <c r="M26" i="12"/>
  <c r="M23" i="12"/>
  <c r="M20" i="12"/>
  <c r="M17" i="12"/>
  <c r="M14" i="12"/>
  <c r="M11" i="12"/>
  <c r="F331" i="12" l="1"/>
  <c r="F107" i="13"/>
  <c r="F131" i="12"/>
  <c r="F65" i="13"/>
  <c r="F38" i="13"/>
  <c r="M380" i="12"/>
  <c r="M466" i="12"/>
  <c r="M506" i="12"/>
  <c r="F510" i="12" s="1"/>
  <c r="M389" i="12"/>
  <c r="M366" i="12"/>
  <c r="M348" i="12"/>
  <c r="M289" i="12"/>
  <c r="M266" i="12"/>
  <c r="M248" i="12"/>
  <c r="F212" i="12"/>
  <c r="F182" i="12"/>
  <c r="F146" i="12"/>
  <c r="F89" i="12"/>
  <c r="F53" i="12"/>
  <c r="F190" i="13"/>
  <c r="F174" i="13"/>
  <c r="M452" i="12"/>
  <c r="F35" i="12"/>
  <c r="M280" i="12"/>
  <c r="F230" i="12"/>
  <c r="F197" i="12"/>
  <c r="F164" i="12"/>
  <c r="F107" i="12"/>
  <c r="F71" i="12"/>
  <c r="F125" i="13"/>
  <c r="F77" i="13"/>
  <c r="F50" i="13"/>
  <c r="F208" i="13"/>
  <c r="F154" i="13"/>
  <c r="F133" i="13"/>
  <c r="F116" i="13"/>
  <c r="F98" i="13"/>
  <c r="F29" i="13"/>
  <c r="F16" i="13"/>
  <c r="F20" i="12"/>
  <c r="M459" i="12"/>
  <c r="M517" i="12"/>
  <c r="M477" i="12"/>
  <c r="M488" i="12"/>
  <c r="F492" i="12" s="1"/>
  <c r="O209" i="13"/>
  <c r="O206" i="13"/>
  <c r="O203" i="13"/>
  <c r="O200" i="13"/>
  <c r="O197" i="13"/>
  <c r="O194" i="13"/>
  <c r="O191" i="13"/>
  <c r="O188" i="13"/>
  <c r="O185" i="13"/>
  <c r="O182" i="13"/>
  <c r="O179" i="13"/>
  <c r="O176" i="13"/>
  <c r="O517" i="12"/>
  <c r="O506" i="12"/>
  <c r="O503" i="12"/>
  <c r="O488" i="12"/>
  <c r="O477" i="12"/>
  <c r="O466" i="12"/>
  <c r="F470" i="12" l="1"/>
  <c r="F347" i="12"/>
  <c r="F247" i="12"/>
  <c r="F453" i="12"/>
  <c r="L5" i="13"/>
  <c r="O459" i="12"/>
  <c r="O173" i="13"/>
  <c r="O170" i="13"/>
  <c r="O167" i="13"/>
  <c r="O164" i="13"/>
  <c r="O161" i="13"/>
  <c r="O158" i="13"/>
  <c r="O155" i="13"/>
  <c r="O152" i="13"/>
  <c r="O149" i="13"/>
  <c r="O146" i="13"/>
  <c r="O143" i="13"/>
  <c r="O140" i="13"/>
  <c r="O137" i="13"/>
  <c r="O134" i="13"/>
  <c r="O131" i="13"/>
  <c r="O128" i="13"/>
  <c r="O125" i="13"/>
  <c r="O122" i="13"/>
  <c r="O119" i="13"/>
  <c r="O107" i="13"/>
  <c r="O104" i="13"/>
  <c r="O101" i="13"/>
  <c r="O89" i="13"/>
  <c r="O86" i="13"/>
  <c r="O83" i="13"/>
  <c r="O80" i="13"/>
  <c r="O77" i="13"/>
  <c r="O74" i="13"/>
  <c r="O71" i="13"/>
  <c r="O68" i="13"/>
  <c r="O56" i="13"/>
  <c r="O53" i="13"/>
  <c r="O50" i="13"/>
  <c r="O47" i="13"/>
  <c r="O44" i="13"/>
  <c r="O41" i="13"/>
  <c r="O38" i="13"/>
  <c r="O35" i="13"/>
  <c r="O32" i="13"/>
  <c r="O29" i="13"/>
  <c r="O26" i="13"/>
  <c r="O23" i="13"/>
  <c r="O20" i="13"/>
  <c r="O17" i="13"/>
  <c r="O14" i="13"/>
  <c r="O11" i="13"/>
  <c r="L5" i="12" l="1"/>
  <c r="O452" i="12"/>
  <c r="O449" i="12"/>
  <c r="O445" i="12"/>
  <c r="O442" i="12"/>
  <c r="O439" i="12"/>
  <c r="O436" i="12"/>
  <c r="O433" i="12"/>
  <c r="O430" i="12"/>
  <c r="O427" i="12"/>
  <c r="O424" i="12"/>
  <c r="O421" i="12"/>
  <c r="O418" i="12"/>
  <c r="O415" i="12"/>
  <c r="O412" i="12"/>
  <c r="O409" i="12"/>
  <c r="O406" i="12"/>
  <c r="O389" i="12"/>
  <c r="O380" i="12"/>
  <c r="O377" i="12"/>
  <c r="O366" i="12"/>
  <c r="O363" i="12"/>
  <c r="O360" i="12"/>
  <c r="O357" i="12"/>
  <c r="O348" i="12"/>
  <c r="O345" i="12"/>
  <c r="O342" i="12"/>
  <c r="O339" i="12"/>
  <c r="O336" i="12"/>
  <c r="O333" i="12"/>
  <c r="O330" i="12"/>
  <c r="O327" i="12"/>
  <c r="O324" i="12"/>
  <c r="O321" i="12"/>
  <c r="O318" i="12"/>
  <c r="O315" i="12"/>
  <c r="O312" i="12"/>
  <c r="O309" i="12"/>
  <c r="O306" i="12"/>
  <c r="O289" i="12"/>
  <c r="O280" i="12"/>
  <c r="O277" i="12"/>
  <c r="O266" i="12"/>
  <c r="O263" i="12"/>
  <c r="O260" i="12"/>
  <c r="O257" i="12"/>
  <c r="O248" i="12"/>
  <c r="O245" i="12"/>
  <c r="O242" i="12"/>
  <c r="O239" i="12"/>
  <c r="O236" i="12"/>
  <c r="O233" i="12"/>
  <c r="O230" i="12"/>
  <c r="O227" i="12"/>
  <c r="O224" i="12"/>
  <c r="O221" i="12"/>
  <c r="O218" i="12"/>
  <c r="O215" i="12"/>
  <c r="O212" i="12"/>
  <c r="O209" i="12"/>
  <c r="O206" i="12"/>
  <c r="O203" i="12"/>
  <c r="O200" i="12"/>
  <c r="O197" i="12"/>
  <c r="O194" i="12"/>
  <c r="O191" i="12"/>
  <c r="O188" i="12"/>
  <c r="O185" i="12"/>
  <c r="O182" i="12"/>
  <c r="O179" i="12"/>
  <c r="O176" i="12"/>
  <c r="O173" i="12"/>
  <c r="O170" i="12"/>
  <c r="O167" i="12"/>
  <c r="O164" i="12"/>
  <c r="O161" i="12"/>
  <c r="O158" i="12"/>
  <c r="O155" i="12"/>
  <c r="O152" i="12"/>
  <c r="O149" i="12"/>
  <c r="O146" i="12"/>
  <c r="O143" i="12"/>
  <c r="O140" i="12"/>
  <c r="O137" i="12"/>
  <c r="O134" i="12"/>
  <c r="O131" i="12"/>
  <c r="O128" i="12"/>
  <c r="O125" i="12"/>
  <c r="O122" i="12"/>
  <c r="O119" i="12"/>
  <c r="O116" i="12"/>
  <c r="O113" i="12"/>
  <c r="O110" i="12"/>
  <c r="O107" i="12"/>
  <c r="O104" i="12"/>
  <c r="O101" i="12"/>
  <c r="O98" i="12"/>
  <c r="O95" i="12"/>
  <c r="O92" i="12"/>
  <c r="O89" i="12"/>
  <c r="O86" i="12"/>
  <c r="O83" i="12"/>
  <c r="O80" i="12"/>
  <c r="O77" i="12"/>
  <c r="O74" i="12"/>
  <c r="O71" i="12"/>
  <c r="O68" i="12"/>
  <c r="O65" i="12"/>
  <c r="O62" i="12"/>
  <c r="O59" i="12"/>
  <c r="O56" i="12"/>
  <c r="O53" i="12"/>
  <c r="O50" i="12"/>
  <c r="O47" i="12"/>
  <c r="O44" i="12"/>
  <c r="O41" i="12"/>
  <c r="O38" i="12"/>
  <c r="O35" i="12"/>
  <c r="O32" i="12"/>
  <c r="O29" i="12"/>
  <c r="O26" i="12"/>
  <c r="O23" i="12"/>
  <c r="O20" i="12"/>
  <c r="O17" i="12"/>
  <c r="O14" i="12"/>
  <c r="O11" i="12"/>
</calcChain>
</file>

<file path=xl/sharedStrings.xml><?xml version="1.0" encoding="utf-8"?>
<sst xmlns="http://schemas.openxmlformats.org/spreadsheetml/2006/main" count="1499" uniqueCount="373">
  <si>
    <t>Concesiones y permisos</t>
  </si>
  <si>
    <t>Disponibilidad media anual y uso anual estimado de aguas nacionales</t>
  </si>
  <si>
    <t>Disponibilidad media anual de agua superficial y volumen concesionado, por cuenca y región hidrológica</t>
  </si>
  <si>
    <t>Disponibilidad media anual de agua subterránea y volumen concesionado, por cuenca y  región hidrológica</t>
  </si>
  <si>
    <t>Procedimiento para el otorgamiento de concesiones para explotación, uso y aprovechamiento de aguas superficiales nacionales</t>
  </si>
  <si>
    <t>Información sobre las concesiones de explotación, uso y aprovechamiento de las aguas superficiales nacionales</t>
  </si>
  <si>
    <t>Explotación, uso y aprovechamiento de aguas superficiales nacionales</t>
  </si>
  <si>
    <t>Procedimiento para el otorgamiento de concesiones para explotación, uso y aprovechamiento de aguas subterráneas nacionales</t>
  </si>
  <si>
    <t>Explotación, uso y aprovechamiento de las aguas subterráneas nacionales</t>
  </si>
  <si>
    <t>Información sobre las concesiones de explotación, uso y aprovechamiento de las aguas subterráneas nacionales</t>
  </si>
  <si>
    <t>Información en materia de uso de agua en la exploración y extracción de hidrocarburos no convencionales mediante fracturación hidráulica.</t>
  </si>
  <si>
    <t>Fracturación Hidráulica</t>
  </si>
  <si>
    <t>Procedimiento para el otorgamiento de concesiones de materiales pétreos</t>
  </si>
  <si>
    <t>Explotación, uso y aprovechamiento de materiales pétreos en cuerpos de agua</t>
  </si>
  <si>
    <t xml:space="preserve">Descargas de Aguas  Residuales </t>
  </si>
  <si>
    <t>Ocupación de terrenos federales cuya administración compete a CONAGUA</t>
  </si>
  <si>
    <t>Objetivos</t>
  </si>
  <si>
    <t>Información del Programa de Agua Potable, drenaje y tratamiento (PROAGUA)</t>
  </si>
  <si>
    <t xml:space="preserve">Programas Federales de Agua Potable y  Saneamiento </t>
  </si>
  <si>
    <t>Subsidios</t>
  </si>
  <si>
    <t>Municipio</t>
  </si>
  <si>
    <t>Organismo Operador</t>
  </si>
  <si>
    <t>Requisitos, formatos y procedimientos de acceso para participar en PROAGUA</t>
  </si>
  <si>
    <t>Información del Programa de Apoyo a la Infraestructura Hidroagrícola (16S217).</t>
  </si>
  <si>
    <t>Programa de Apoyo a la Infraestructura Hidroagrícola</t>
  </si>
  <si>
    <t>Requisitos, formatos y procedimientos de acceso al Programa de Apoyo a la Infraestructura Hidroagrícola</t>
  </si>
  <si>
    <t>Padrón de beneficiarios del Programa de Apoyo a la Infraestructura Hidroagrícola.</t>
  </si>
  <si>
    <t>Facultades de la Gerencia de Inspección y Medición (GIM)</t>
  </si>
  <si>
    <t>Metas y objetivos de la Gerencia de Inspección y Medición (GIM)</t>
  </si>
  <si>
    <t>Metas</t>
  </si>
  <si>
    <t>Indicadores de objetivos y resultados de la Gerencia de Inspección y Medición (GIM)</t>
  </si>
  <si>
    <t>Indicadores de objetivos</t>
  </si>
  <si>
    <t>Indicadores de resultados</t>
  </si>
  <si>
    <t>Datos de la Gerencia de Inspección y Medición de CONAGUA</t>
  </si>
  <si>
    <t>Facultades de Inspección y Vigilancia</t>
  </si>
  <si>
    <t>Inspección y Vigilancia</t>
  </si>
  <si>
    <t>Cantidad de procedimientos administrativos abiertos al año por la CONAGUA (CGAyE)</t>
  </si>
  <si>
    <t>Causa de PA</t>
  </si>
  <si>
    <t>Cuerpo de agua</t>
  </si>
  <si>
    <t>Entidad y municipio donde se detectó la falta administrativa.</t>
  </si>
  <si>
    <t>Cantidad de procedimientos administrativos abiertos por CONAGUA que culminan en una sanción</t>
  </si>
  <si>
    <t>Información estadística sobre infracciones</t>
  </si>
  <si>
    <t>Causa de denuncia</t>
  </si>
  <si>
    <t>Porcentaje de denuncias populares presentadas ante CONAGUA que derivan en un procedimiento administrativo.</t>
  </si>
  <si>
    <t>Procedimientos Administrativos</t>
  </si>
  <si>
    <t>Nombre permisionario/concesionario</t>
  </si>
  <si>
    <t>Fecha de inicio y cierre de procedimiento</t>
  </si>
  <si>
    <t>Entidad y municipio del sitio donde se detectó la falta administrativa.</t>
  </si>
  <si>
    <t>Coordenadas geográficas del sitio donde se detectó la falta administrativa.</t>
  </si>
  <si>
    <t>Sanción impuesta</t>
  </si>
  <si>
    <t>Listado de permisionarios y/o concesionarios que han sido sancionados por la CONAGUA</t>
  </si>
  <si>
    <t xml:space="preserve">Inventario nacional de  plantas potabilizadoras  municipales </t>
  </si>
  <si>
    <t>Inventario nacional de plantas municipales</t>
  </si>
  <si>
    <t>Inventario nacional de plantas potabilizadoras municipales (GPyT)</t>
  </si>
  <si>
    <t>En uso</t>
  </si>
  <si>
    <t>Mantenimiento</t>
  </si>
  <si>
    <t>Inventario nacional de plantas de tratamiento de aguas residuales municipales</t>
  </si>
  <si>
    <t>Inventario nacional de plantas de tratamiento de aguas residuales municipales (GPyT)</t>
  </si>
  <si>
    <t>Mapa de vedas y zonas reglamentadas</t>
  </si>
  <si>
    <t>Mapa de acuíferos sobre explotados</t>
  </si>
  <si>
    <t xml:space="preserve">Mapa de vedas y zonas reglamentadas en acuíferos </t>
  </si>
  <si>
    <t>Criterios y lineamientos para otorgar la  autorización</t>
  </si>
  <si>
    <t>Justificación de la autorización</t>
  </si>
  <si>
    <t>Estadísticas de tiempo de respuesta</t>
  </si>
  <si>
    <t>Mapa de concesiones de aguas superficiales</t>
  </si>
  <si>
    <t>Pago de Derechos</t>
  </si>
  <si>
    <t>Pago de Cuota de Garantía</t>
  </si>
  <si>
    <t>Criterios y lineamientos para otorgar la concesión</t>
  </si>
  <si>
    <t>Mapa de concesiones de aguas subterráneas</t>
  </si>
  <si>
    <t>Cuota de Garantía</t>
  </si>
  <si>
    <t>Mapa de pozos de exploración y extracción de hidrocarburos no convencionales mediante fracturación hidráulica</t>
  </si>
  <si>
    <t>Criterios y lineamientos para otorgar la autorización</t>
  </si>
  <si>
    <t>Mapa de concesiones de materiales pétreos</t>
  </si>
  <si>
    <t>Información del Programa de Apoyo a la Infraestructura Hidroagrícola</t>
  </si>
  <si>
    <t>Línea base</t>
  </si>
  <si>
    <t>Justificación del diseño y asignación</t>
  </si>
  <si>
    <t>Efectividad del subsidio en alcanzar los objetivos del programa</t>
  </si>
  <si>
    <t>Beneficiarios finales del subsidio</t>
  </si>
  <si>
    <t>Impacto a largo plazo en población beneficiaria del subsidio</t>
  </si>
  <si>
    <t>Vid útil de infraestructura</t>
  </si>
  <si>
    <t>Uso de infraestructura</t>
  </si>
  <si>
    <t>Número de inspectores</t>
  </si>
  <si>
    <t>Perfil de inspectores</t>
  </si>
  <si>
    <t>Capacitación de inspectores</t>
  </si>
  <si>
    <t>Listado de inspectores</t>
  </si>
  <si>
    <t>Estadísticas de Inspección y Vigilancia</t>
  </si>
  <si>
    <t>Porcentaje de inspecciones que terminan en una sanción administrativa o penal</t>
  </si>
  <si>
    <t>Porcentaje de concesiones y permisos verificados</t>
  </si>
  <si>
    <t>Porcentaje de concesiones y permisos verificados en los que se detectan incumpllimientos</t>
  </si>
  <si>
    <t>Inventario nacional de plantas potabilizadoras municipales</t>
  </si>
  <si>
    <t>Plantas potabilizadoras en operación</t>
  </si>
  <si>
    <t>Energía usada por volumen de agua tratado</t>
  </si>
  <si>
    <t>Costo anual de operación y mantenimiento</t>
  </si>
  <si>
    <t>Plantas de tratamiento de aguas municipales en operación</t>
  </si>
  <si>
    <t>Número de inspecciones</t>
  </si>
  <si>
    <t>SI</t>
  </si>
  <si>
    <t>https://app.conagua.gob.mx/consultarepda.aspx</t>
  </si>
  <si>
    <t>NO</t>
  </si>
  <si>
    <t>https://www.gob.mx/cms/uploads/attachment/file/155444/S217_10feb16.pdf</t>
  </si>
  <si>
    <t>https://www.gob.mx/conagua/documentos/derechos-y-obligaciones-de-los-usuarios-ante-una-visita-de-inspeccion</t>
  </si>
  <si>
    <t>https://app.conagua.gob.mx/Inspector.aspx</t>
  </si>
  <si>
    <t>GAS: Solicitar a GPH publique en el PSIA metodología y procedimiento de cálculo, especificando que ya no se realizan a través de terceros los estudios de disponibilidad.</t>
  </si>
  <si>
    <t>TEMA</t>
  </si>
  <si>
    <t>SUBTEMA</t>
  </si>
  <si>
    <t>Alianza para el Gobierno Abierto</t>
  </si>
  <si>
    <t>Cuarto Plan de Acción 2019-2021</t>
  </si>
  <si>
    <t>Compromiso 10, “Fortalecimiento de la transparencia sobre la gestión de bosques, agua y pesca”</t>
  </si>
  <si>
    <t>Grupo de Coordinación Interna</t>
  </si>
  <si>
    <t>VARIABLE</t>
  </si>
  <si>
    <t>COMPONENTE</t>
  </si>
  <si>
    <t>Volumen anual concesionado de agua superficial por cuenca y región hidrológica</t>
  </si>
  <si>
    <t>Volumen de agua superficial considerado para el caudal ecológico por cuenca y región hidrológica.</t>
  </si>
  <si>
    <t>Calidad del agua superficial por cuenca y región hidrológica.</t>
  </si>
  <si>
    <t>Disponibilidad media anual de agua superficial por cuenca y región hidrológica.</t>
  </si>
  <si>
    <t>Decretos de veda, zonas reglamentadas y usos regulados.</t>
  </si>
  <si>
    <t>Disponibilidad media anual de agua subterránea por cuenca y región hidrológica.</t>
  </si>
  <si>
    <t>Volumen anual concesionado de agua superficial por cuenca y región hidrológica.</t>
  </si>
  <si>
    <t>Calidad del agua subterránea por acuífero.</t>
  </si>
  <si>
    <t>Volumen de agua subterránea considerado para el caudal ecológico por cuenca y región hidrológica.</t>
  </si>
  <si>
    <t>Decretos de veda y zonas reglamentadas, y usos regulados.</t>
  </si>
  <si>
    <t>Información sobre Estudios de Disponibilidad de Aguas Nacionales.</t>
  </si>
  <si>
    <t>Autoría de estudios de disponibilidad .</t>
  </si>
  <si>
    <t>En caso de que los estudios de disponibilidad hayan sido hechos por un tercero, el costo de los estudios.</t>
  </si>
  <si>
    <t>Procedimiento para el otorgamiento de concesiones para explotación, uso y aprovechamiento de aguas superficiales nacionales.</t>
  </si>
  <si>
    <t>Trámite.</t>
  </si>
  <si>
    <t>Requisitos.</t>
  </si>
  <si>
    <t>Formatos.</t>
  </si>
  <si>
    <t>Información sobre las concesiones de explotación, uso y aprovechamiento de las aguas superficiales nacionales.</t>
  </si>
  <si>
    <t>Nombre del titular.</t>
  </si>
  <si>
    <t>Vigencia.</t>
  </si>
  <si>
    <t>Ubicación del punto de extracción.</t>
  </si>
  <si>
    <t>Tipo de Uso.</t>
  </si>
  <si>
    <t>Volumen anual concesionado.</t>
  </si>
  <si>
    <t>Prórrogas, modificaciones y transmisiones.</t>
  </si>
  <si>
    <t>Suspensión, Revocación o Terminación.</t>
  </si>
  <si>
    <t>Manifestación de Impacto Ambiental.</t>
  </si>
  <si>
    <t>Autorización de Impacto Ambiental.</t>
  </si>
  <si>
    <t>Información sobre las concesiones de explotación, uso y aprovechamiento de las aguas subterráneas nacionales.</t>
  </si>
  <si>
    <t>Los volúmenes de uso de agua utilizados en el fluido de fracturación por pozo.</t>
  </si>
  <si>
    <t>Los volúmenes de productos químicos utilizados en el fluido de fracturación por pozo.</t>
  </si>
  <si>
    <t>La situación geográfica de cada pozo de fracturación hidráulica.</t>
  </si>
  <si>
    <t>Los volúmenes de agua de desecho recuperada por pozo.</t>
  </si>
  <si>
    <t>Los volúmenes de agua inyectados en los pozos de aguas residuales.</t>
  </si>
  <si>
    <t>Las emisiones de metano a la atmósfera por pozo de fracturación hidráulica.</t>
  </si>
  <si>
    <t>Los programas de manejo de agua utilizada en la fracturación hidráulica.</t>
  </si>
  <si>
    <t>Procedimiento para el otorgamiento de concesiones para explotación, uso y aprovechamiento de aguas subterráneas nacionales.</t>
  </si>
  <si>
    <t>Procedimiento para el otorgamiento de concesiones de materiales pétreos.</t>
  </si>
  <si>
    <t>Información sobre las concesiones de materiales pétreos.</t>
  </si>
  <si>
    <t>Ubicación de área concesionada.</t>
  </si>
  <si>
    <t>Tipo de Materiales Pétreos.</t>
  </si>
  <si>
    <t>Volumen anual de material pétreo concesionado.</t>
  </si>
  <si>
    <t>Procedimiento para el otorgamiento de permiso de descarga de aguas residuales.</t>
  </si>
  <si>
    <t>Información sobre los permisos de descarga de aguas residuales.</t>
  </si>
  <si>
    <t>Ubicación del punto de descarga.</t>
  </si>
  <si>
    <t>Tipo de Descarga.</t>
  </si>
  <si>
    <t>Volumen de Descarga.</t>
  </si>
  <si>
    <t>Procedimiento para el otorgamiento de permiso de ocupación de terrenos federales cuya administración compete a CONAGUA.</t>
  </si>
  <si>
    <t>Información sobre las concesiones de para la ocupación de terrenos federales cuya administración competa a la CONAGUA.</t>
  </si>
  <si>
    <t>Tipo de ocupación / uso solicitado.</t>
  </si>
  <si>
    <t>Superficie de ocupación.</t>
  </si>
  <si>
    <t>Área del programa.</t>
  </si>
  <si>
    <t>Periodo de vigencia.</t>
  </si>
  <si>
    <t>Diseño, objetivos y alcance.</t>
  </si>
  <si>
    <t>Metas físicas.</t>
  </si>
  <si>
    <t>Población beneficiada estimada / objetivo.</t>
  </si>
  <si>
    <t>Población destino.</t>
  </si>
  <si>
    <t>Monto aprobado, monto modificado, monto ejercido y calendario de su programación.</t>
  </si>
  <si>
    <t>Monto aprobado.</t>
  </si>
  <si>
    <t>Monto modificado.</t>
  </si>
  <si>
    <t>Monto ejercido.</t>
  </si>
  <si>
    <t>Calendario de programación presupuestal.</t>
  </si>
  <si>
    <t>Diseño.</t>
  </si>
  <si>
    <t>Objetivos.</t>
  </si>
  <si>
    <t>Alcance.</t>
  </si>
  <si>
    <t>Procedimiento de queja o inconformidad ciudadana.</t>
  </si>
  <si>
    <t>Mecanismos de evaluación, informes de evaluación y seguimiento de recomendaciones.</t>
  </si>
  <si>
    <t>Mecanismos de evaluación.</t>
  </si>
  <si>
    <t>Informes de evaluación.</t>
  </si>
  <si>
    <t>Seguimiento de recomendaciones.</t>
  </si>
  <si>
    <t>Indicadores.</t>
  </si>
  <si>
    <t>Nombre.</t>
  </si>
  <si>
    <t>Definición.</t>
  </si>
  <si>
    <t>Método de cálculo.</t>
  </si>
  <si>
    <t>Unidad de medida.</t>
  </si>
  <si>
    <t>Dimensión.</t>
  </si>
  <si>
    <t>Frecuencia de medición.</t>
  </si>
  <si>
    <t>Nombre de las bases de datos.</t>
  </si>
  <si>
    <t>Formas de participación social.</t>
  </si>
  <si>
    <t>Articulación con otros programas sociales.</t>
  </si>
  <si>
    <t>Vínculo a las reglas de operación o Documento equivalente.</t>
  </si>
  <si>
    <t>Informes periódicos sobre la ejecución y los resultados de las evaluaciones realizadas.</t>
  </si>
  <si>
    <t>Evaluaciones y encuestas del programa.</t>
  </si>
  <si>
    <t>Requisitos para participar en el programa.</t>
  </si>
  <si>
    <t>Padrón de beneficiarios de PROAGUA</t>
  </si>
  <si>
    <t>Municipio.</t>
  </si>
  <si>
    <t>Centro de Población.</t>
  </si>
  <si>
    <t>Organismo Operador.</t>
  </si>
  <si>
    <t>Población beneficiada.</t>
  </si>
  <si>
    <t>Monto, recurso, beneficio o apoyo otorgado.</t>
  </si>
  <si>
    <t>Procedimientos de acceso (trámite).</t>
  </si>
  <si>
    <t>Población objetivo y destino.</t>
  </si>
  <si>
    <t>Tiempos de respuesta.</t>
  </si>
  <si>
    <t>Distrito o Unidad de Riego beneficiadas.</t>
  </si>
  <si>
    <t>Unidad territorial.</t>
  </si>
  <si>
    <t>Miembros del Distrito o Unidad de Riego.</t>
  </si>
  <si>
    <t>SUBCOMPONENTE</t>
  </si>
  <si>
    <t>ÁREA RESPONSABLE</t>
  </si>
  <si>
    <t>AVANCE PROGRAMÁTICO</t>
  </si>
  <si>
    <t>GASIR</t>
  </si>
  <si>
    <t>LIGA</t>
  </si>
  <si>
    <t>CPTTI/SGIH</t>
  </si>
  <si>
    <t>https://www.gob.mx/cms/uploads/attachment/file/603294/Reglas_de_Operacion_Hidroagr_cola_20_Dic_2021.pdf</t>
  </si>
  <si>
    <t>https://nptp.hacienda.gob.mx/programas/jsp/programas/fichaPrograma.jsp?id=16S217</t>
  </si>
  <si>
    <t>https://www.pef.hacienda.gob.mx/work/models/PEF2021/docs/tomo_1/tomo_1_cg.pdf</t>
  </si>
  <si>
    <t>https://www.gob.mx/cms/uploads/attachment/file/636556/Esquema_CS_2021_Programa_de_Apoyo_a_la_Infraestructura_Hirodoagri_cola_S217.pdf</t>
  </si>
  <si>
    <t>https://www.gob.mx/cms/uploads/attachment/file/584024/S217_ASM2020_Abr2020.pdf</t>
  </si>
  <si>
    <t>https://www.gob.mx/cms/uploads/attachment/file/165776/S217_Informe__Final_2016.pdf</t>
  </si>
  <si>
    <t>https://www.gob.mx/conagua/documentos/manuales-de-operacion-y-especificaciones-tecnicas?state=published</t>
  </si>
  <si>
    <t>https://www.gob.mx/conagua/acciones-y-programas/programa-de-apoyo-a-la-infraestructura-hidroagricola-s217?idiom=es</t>
  </si>
  <si>
    <t>Transparencia Activa</t>
  </si>
  <si>
    <t>Volumen sobre concesionado de agua  superficial (el volumen concesionado en  exceso de la disponibilidad media anual)  por cuenca y región hidrológica. (REPDA)</t>
  </si>
  <si>
    <t>Mapa de cuerpos de agua superficiales sobre explotados</t>
  </si>
  <si>
    <t>Mapa de riesgo y vulnerabilidad a sequías</t>
  </si>
  <si>
    <t>Volumen sobre concesionado de agua  subterránea (el volumen concesionado en exceso de la disponibilidad media anual)  por cuenca y región hidrológica. (REPDA)</t>
  </si>
  <si>
    <t xml:space="preserve">Volumen de agua superficial extraído (real) </t>
  </si>
  <si>
    <t>Porcentaje de concesiones que declaran  mediciones de volumen de agua usado</t>
  </si>
  <si>
    <t>Porcentaje de concesiones que pagan  derechos por el volumen de agua  declarado</t>
  </si>
  <si>
    <t>Volumen de agua subterránea extraído (real)</t>
  </si>
  <si>
    <t>Porcentaje de concesiones que declaran mediciones de volumen de agua usado</t>
  </si>
  <si>
    <t>Porcentaje de concesiones que pagan derechos por volumen da agua declarado</t>
  </si>
  <si>
    <t>Calidad del agua de acuíferos cercanos a pozos de fracturación hidráulica</t>
  </si>
  <si>
    <t>Volumen de material pétreo extraído</t>
  </si>
  <si>
    <t>Volumen real de agua descargado</t>
  </si>
  <si>
    <t xml:space="preserve">Cumplimiento de niveles máximos permisibles de contaminantes establecidos en NOMs, en descargas de agua </t>
  </si>
  <si>
    <t>Columna1</t>
  </si>
  <si>
    <t>Desactualizado</t>
  </si>
  <si>
    <t>https://www.gob.mx/conagua/acciones-y-programas/programa-de-apoyo-a-la-infraestructura-hidroagricola-s217</t>
  </si>
  <si>
    <t>https://dof.gob.mx/nota_detalle.php?codigo=5600849&amp;fecha=21/09/2020</t>
  </si>
  <si>
    <t>http://sina.conagua.gob.mx/sina/tema.php?tema=cuencas&amp;ver=mapa&amp;o=2&amp;n=nacional
https://datos.gob.mx/busca/dataset/vedas-y-reglamentos-de-aguas-nacionales-superficiales-de-conagua
https://datos.gob.mx/busca/dataset/reservas-de-aguas-nacionales-superficiales-de-conagua
https://datos.gob.mx/busca/dataset/vedas-y-reglamentos-de-aguas-nacionales-superficiales-de-conagua-creado-el-2015-10-26-18-39</t>
  </si>
  <si>
    <t>https://datos.gob.mx/busca/dataset/vulnerabilidad-a-las-sequias-por-municipio-de-conagua
https://datos.gob.mx/busca/dataset/vulnerabilidad-social-economica-y-ambiental-por-municipio/resource/e8f5f101-6197-49cc-99e6-71eaedbc5e7c
https://datos.gob.mx/busca/dataset/probabilidad-de-ocurrencia-de-la-sequia-por-municipio-desde-2008-a-la-fecha
https://datos.gob.mx/busca/dataset/municipios-en-riesgo-por-sequias-de-conagua
https://datos.gob.mx/busca/dataset/municipios-con-sequia
https://datos.gob.mx/busca/dataset/probabilidad-de-ocurrencia-de-la-sequia-por-municipio-desde-2008-a-la-fecha-de-conagua-cr-18-39
https://datos.gob.mx/busca/dataset/municipios-con-sequia-durante-2015-de-conagua-creado-el-2015-10-26-18-39</t>
  </si>
  <si>
    <t>http://201.116.60.25/documento/ViewToPdf3.aspx?iddoc=18</t>
  </si>
  <si>
    <t>GAS</t>
  </si>
  <si>
    <t>https://sigagis.conagua.gob.mx/gas1/index.html</t>
  </si>
  <si>
    <t>http://sina.conagua.gob.mx/sina/tema.php?tema=acuiferos&amp;ver=mapa&amp;o=1&amp;n=nacional</t>
  </si>
  <si>
    <t>http://sina.conagua.gob.mx/sina/tema.php?tema=acuiferos&amp;ver=mapa&amp;o=3&amp;n=nacional</t>
  </si>
  <si>
    <t>https://www.gob.mx/cms/uploads/attachment/file/617067/Reglas_de_Operaci_n_PROAGUA_2021.pdf</t>
  </si>
  <si>
    <t>GPFAS</t>
  </si>
  <si>
    <t>https://nptp.hacienda.gob.mx/programas/jsp/programas/fichaPrograma.jsp?id=16S074</t>
  </si>
  <si>
    <t>https://app.conagua.gob.mx/ConsultaAnexos.aspx?n0=AET</t>
  </si>
  <si>
    <t>https://www.pef.hacienda.gob.mx/work/models/PEF2021/docs/16/r16_ppcer.pdf</t>
  </si>
  <si>
    <t>GPH</t>
  </si>
  <si>
    <t>https://www.gob.mx/conagua/acciones-y-programas/contraloria-social-proagua</t>
  </si>
  <si>
    <t>https://www.gob.mx/conagua/acciones-y-programas/proagua</t>
  </si>
  <si>
    <t>https://www.gob.mx/cms/uploads/attachment/file/611037/Inventario_2019.pdf</t>
  </si>
  <si>
    <t>GPyT</t>
  </si>
  <si>
    <t>FECHA DE PUBLICACIÓN</t>
  </si>
  <si>
    <t>X</t>
  </si>
  <si>
    <t>La Gerencia de Innovación y Fortalecimiento Institucional enviará a Eduardo Vargas de la SFP, propuesta de fecha para llevar a cabo otra sesión para los temas relacionados a Subsidios y Plantas de Tratamiento a cargo de la Subdirección General de Agua Potable, Drenaje y Saneamiento y de la Subdirección General de Infraestructura Hidroagrícola.</t>
  </si>
  <si>
    <t>La Gerencia del Registro Público de Derechos de Agua incluirá en su portal, una nota que describa cómo se determina la disponibilidad del agua, además de promover el uso de los términos déficit y superávit de conformidad a la NOM-011-CONAGUA-2015.</t>
  </si>
  <si>
    <t>Utilizar el término de probabilidad de sequía en la siguiente evaluación del ITRN para el componente tp14</t>
  </si>
  <si>
    <t>La Gerencia de Servicios a Usuarios y la Gerencia del Registro Público de Derechos de Agua analizarán la posibilidad de vincular los trámites de concesión de aguas o bienes nacionales, con las manifestaciones o exenciones de impacto ambiental emitidas por la SEMARNAT y publicadas en su portal.</t>
  </si>
  <si>
    <t>La Gerencia de Inspección y Medición llevará a cabo reunión interna con las áreas técnicas, jurídica y de Transparencia, con la finalidad de analizar la viabilidad de publicar el nombre de las personas físicas que cuenten con una concesión y que además son sujetas a una visita de inspección.</t>
  </si>
  <si>
    <t>Con relación a las propuestas de los temas de pago de derechos y fracturación hidráulica se acordó trabajarlos de manera detallada en una sesión específica.</t>
  </si>
  <si>
    <t>La Gerencia de Aguas Subterráneas publicará una nota explicativa de la integración del caudal ecológico.</t>
  </si>
  <si>
    <t>La Gerencia de Aguas Subterráneas publicará el listado de los estudios proporcionados por particulares.</t>
  </si>
  <si>
    <t>La Gerencia de Aguas Subterráneas incluirán en el Portal de Conagua un apartado que indique el número de trámites presentados y autorizados para fracturación hidráulica.</t>
  </si>
  <si>
    <t>La ASEA publicará en su portal el número de trámites presentados y autorizados por la Comisión Nacional de Hidrocarburos desde la vigencia de los lineamientos.</t>
  </si>
  <si>
    <t>La Gerencia de Inspección y Medición complementará el indicador, con el número de denuncias que se presentan en Conagua, y el número de visitas de inspección que se han realizado.</t>
  </si>
  <si>
    <t xml:space="preserve">Los representantes de las OSC, aceptan que la información propuesta por la Coordinación General de Recaudación y Fiscalización, para su publicación en el portal de la Conagua, dará cumplimento a las componentes de las variables comentadas, en lo que se avanza con la implementación de la Norma expuesta por el área. </t>
  </si>
  <si>
    <t>En tanto no se tenga la información de medición de volúmenes reales como resultado de la implementación de la Norma, la Conagua publicará la información histórica que previamente estaba disponible en el marco del 3er Plan de Acción.</t>
  </si>
  <si>
    <t>La Coordinación General de Recaudación y Fiscalización en coordinación con la Gerencia de Planificación Hídrica, publicarán en el SINA la información de volúmenes declarados, así como el pago de derechos y recaudación considerando la clasificación del SCIAN, buscando que dicha información sea lo más desagregada posible a nivel municipal.</t>
  </si>
  <si>
    <t>↑</t>
  </si>
  <si>
    <t>↓</t>
  </si>
  <si>
    <t>↗</t>
  </si>
  <si>
    <t>FRACTURACIÓN HIDRÁULICA</t>
  </si>
  <si>
    <t>VOLÚMENES REAES EXTRAIDOS Y PAGO DE DERECHOS</t>
  </si>
  <si>
    <t>PROGRAMAS FEDERALES DE AGUA POTABLE E INFRAESTRUCTURA HIDROAGRÍCOLA</t>
  </si>
  <si>
    <t>CONCESIONES Y PERMISOS</t>
  </si>
  <si>
    <t>La Gerencia de Programas Federales de Agua Potable y Saneamiento hará  una revisión sobre la propuesta de elaborar fichas técnicas, no el grueso de toda la información, pero sí los accesos donde se encuentra, no tener tan s y revisar la forma en que se puedan integrar al sistema de información del Agua SINA para publicarlo en el apartado de PROAGUA.</t>
  </si>
  <si>
    <t>La Gerencia de Programas Federales de Agua Potable y Saneamiento hará una revisión sobre la propuesta de elaborar un listado de todas las obras que comprenda, entre otros datos, monto, fecha, resumen ejecutivo de la obra, nombre de la empresa contratante, objetivo, ubicación.</t>
  </si>
  <si>
    <t>La Gerencia de Potabilización y Tratamiento complementará la información de los inventarios de plantas de tratamiento y de potabilización a fin de recabar los datos del estado en que se encuentra cada una de ellas e integrarlos como parte de las acciones que se están realizando en el rediseño del SINA.</t>
  </si>
  <si>
    <t>La Gerencia de Gerencia de Programas Federales de Agua Potable y Saneamiento analizará la posibilidad de elaborar la ficha sugerida por Manuel Llano, a efecto de subsanar las variables del impacto a largo plazo, la vida útil de la infraestructura y el uso de la infraestructura del PROAGUA.</t>
  </si>
  <si>
    <t>La Subdirección General de Infraestructura Hidroagrícola analizará la viabilidad de construir bases de datos con los elementos que se manejan en el Programa de Infraestructura Hidroagrícola, y ponerlos a disposición en el Portal de Sistemas de Información del Agua.</t>
  </si>
  <si>
    <t>La Subdirección General de Infraestructura Hidroagrícola vinculará en su portal con la información de la Matriz de Indicadores de Resultados disponible en la página de Internet de la SHCP</t>
  </si>
  <si>
    <t>CGRF</t>
  </si>
  <si>
    <t>http://sina.conagua.gob.mx/sina/tema.php?tema=recaudacion&amp;ver=reporte</t>
  </si>
  <si>
    <t>REPDA</t>
  </si>
  <si>
    <t>GSU</t>
  </si>
  <si>
    <t>GSU/REPDA</t>
  </si>
  <si>
    <t>GCA</t>
  </si>
  <si>
    <t>GIM</t>
  </si>
  <si>
    <t>GIABA</t>
  </si>
  <si>
    <t>GCIAE</t>
  </si>
  <si>
    <t>Cantidad de denuncias populares presentadas ante la CONAGUA por año (GIM)</t>
  </si>
  <si>
    <t>Listado de procedimientos administrativos iniciados por CONAGUA que han causado estado (cerrados) en los que se haya determinado un incumplimiento (GCIAE)</t>
  </si>
  <si>
    <t>GIM / GCIAE</t>
  </si>
  <si>
    <t>https://www.gob.mx/conagua/articulos/calidad-del-agua</t>
  </si>
  <si>
    <t>https://datos.gob.mx/busca/dataset/marco-normativo-de-la-comision-nacional-del-agua-de-conagua</t>
  </si>
  <si>
    <t xml:space="preserve">https://nptp.hacienda.gob.mx/programas/jsp/programas/fichaPrograma.jsp?id=16G010 </t>
  </si>
  <si>
    <t>https://sigagis.conagua.gob.mx/locrepda20/</t>
  </si>
  <si>
    <t>REPDA / GciaSGT</t>
  </si>
  <si>
    <t>https://www.gob.mx/conagua/acciones-y-programas/tramites-solicitados-por-conagua-en-linea-buzon-del-agua</t>
  </si>
  <si>
    <t>https://consultapublicamx.inai.org.mx/vut-web/faces/view/consultaPublica.xhtml#inicio</t>
  </si>
  <si>
    <t>https://consultapublicamx.inai.org.mx/vut-web/faces/view/consultaPublica.xhtml#obligaciones</t>
  </si>
  <si>
    <t>http://sina.conagua.gob.mx/sina/tema.php?tema=usosAgua</t>
  </si>
  <si>
    <t>https://www.gob.mx/conagua/documentos/vedas-reservas-y-reglamentos-de-aguas-nacionales-superficiales</t>
  </si>
  <si>
    <t>GAS: Elaboración de nota aclaratoria acerca de la Descarga Natural Comprometida (DNC) como volumen considerado dentro del concepto de caudal ecológico</t>
  </si>
  <si>
    <t xml:space="preserve">GAS: Publicación en la pagina de la Conagua de los archivos de los decretos de veda, zonas reglamentadas y usos regulados </t>
  </si>
  <si>
    <t>2022 +</t>
  </si>
  <si>
    <t xml:space="preserve">REPDA: Para la publicación de esta información se requiere el diseño y desarrollo de una aplicación informática que permita generar la información para su posterior publicación. Se han iniciado los trabajos de análisis, sin embargo, los avances sobre este tema dependerán de la disponibilidad de recursos por lo que no se podrá estimar una fecha específica para la publicación de la misma e incluso, podría no concretarse en el año 2022, </t>
  </si>
  <si>
    <t>GPFAS: En las Reglas de Operación del PROAGUA se integra un apartado referente a la Coordinación Institucional (3.8), donde se contempla la posibilidad de promover mecanismos de coordinación interinstitucional vinculados con el derecho humano al agua y la igualdad de género, con otras dependencias e instituciones del ámbito federal.</t>
  </si>
  <si>
    <t>GPyT: Solamente se publica el Inventario Nacional de Plantas Potabilizadoras y de Tratamiento de Aguas Residuales en operación, el cual hasta el momento está la versión 2019 en la pagina de internet de la CONAGUA. 
Actualmente, se encuentra en proceso recabar información para incluir en dicho inventario el nombre del Organismo Operador, al ser los responsables de prestar el servicio y en consecuencia, de la operación y mantenimiento de las plantas. En caso se tener respuesta favorable se podrá incluir en la publicación 2022, en la que se reportará la situación de las plantas al 31 de diciembre de 2021.</t>
  </si>
  <si>
    <t>https://www.gob.mx/conagua/acciones-y-programas/ley-de-aguas-nacionales-54002</t>
  </si>
  <si>
    <t>La línea base se detalla al ingresar a cada indicador en la Matriz de Indicadores para Resultados (MIR) en la página de CONEVAL, cuya liga electrónica se encuentra en el apartado “Transparencia”.</t>
  </si>
  <si>
    <t>Las Reglas de Operación por componente muestran los requisitos y cómo se realiza la asignación de los apoyos. Así mismo, el Diagnóstico del Programa que refleja la justificación del diseño se encuentra en proceso deliberativo, por lo que se encuentra en revisión por parte de SEMARNAT y CONEVAL y no se ha logrado publicar para su consulta.
De lo anterior se desprende que se considera que dichos documentos en su totalidad atienden las variables señaladas.</t>
  </si>
  <si>
    <t>La efectividad del subsidio se muestra en las metas alcanzadas por el programa, al ingresar a Información del Programa Presupuestario e Indicadores de la página de transparencia presupuestaria, en el apartado de resultados, cuya liga electrónica se encuentra en el apartado “Transparencia”.</t>
  </si>
  <si>
    <t>CPTTI/SGIH: En la reunión con las OSC se llegó al acuerdo de analizar la viabilidad de publicar la información referente a la jerarquización de apoyos o base de datos que especifiquen cómo se utilizó el recurso asignado: canal, pozo, dren, entre otros, o bien, considerar un muestreo del número de acciones.
Se publicó en la página un listado de acciones realizadas al cierre del ejercicio 2020 con los apoyos otorgados mediante el Programa S217, el cual se encuentra disponible para consulta en el apartado “Transparencia”. Se hace la precisión que esta SGIH no cuenta con documentación que atienda específicamente estas variables, sin embargo, el listado publicado busca dar publicidad a las acciones realizadas para la conservación, rehabilitación y/o tecnificación de la infraestructura hidroagrícola administrada por los usuarios beneficiados por el programa S217, conforme al acuerdo establecido en las minutas de las reuniones con las Organizaciones de la Sociedad Civil.</t>
  </si>
  <si>
    <t>http://sina.conagua.gob.mx/sina/index.php?itrn=1</t>
  </si>
  <si>
    <t>Información publicada en el SINA</t>
  </si>
  <si>
    <t>La información está en la versión pública de las visitas</t>
  </si>
  <si>
    <t>Se encuentra por Región Hidrológico Administrativa</t>
  </si>
  <si>
    <t>Se encuentra por Municipio y Entidad</t>
  </si>
  <si>
    <t>Se publica en la página las versiones públicas de todas las visitas de inspección. Ligas a las visitas realizadas por año</t>
  </si>
  <si>
    <t>Información contenida en el archivo descargable publicado por la CGRF en el SINA</t>
  </si>
  <si>
    <t>https://sigagis.conagua.gob.mx/dvedas</t>
  </si>
  <si>
    <t>https://sigagis.conagua.gob.mx/eexternos</t>
  </si>
  <si>
    <t>https://sigagis.conagua.gob.mx/dtfracking</t>
  </si>
  <si>
    <t>Pubilcado en el Portal del SINA, en particular en el LOCREPDA</t>
  </si>
  <si>
    <t>https://sigagis.conagua.gob.mx/gas1/sections/Disponibilidad_Acuiferos.html</t>
  </si>
  <si>
    <t>Al respecto se hace del conocimiento que la información que se publica se actualiza trimestralmente de acuerdo a lo señalado en el artículo 62 de la Ley General de Transparencia y Acceso a la Información Pública. En el caso en particular se actualizó el 30 de julio de 2021 con información al corte del 30 de junio de 2021 y la próxima actualización será el 29 de octubre con información al corte del 30 de septiembre de 2021.</t>
  </si>
  <si>
    <t>OK</t>
  </si>
  <si>
    <t>https://www.gob.mx/conagua/acciones-y-programas/tramites-de-la-comision-nacional-del-agua</t>
  </si>
  <si>
    <t xml:space="preserve">Se incluyó la informaciópn en la sección de Trámites de la Comisión Nacional del Agua </t>
  </si>
  <si>
    <t>Se incorporó la información con una presentación en la sección de "Inspección y Vigilanca" en la página WEB</t>
  </si>
  <si>
    <t>https://www.gob.mx/semarnat/acciones-y-programas/evaluaciones-a-programas-federales</t>
  </si>
  <si>
    <t>https://www.gob.mx/cms/uploads/attachment/file/666211/Nota_Informativa_Padrones.pdf</t>
  </si>
  <si>
    <t>https://www.gob.mx/cms/uploads/attachment/file/666212/Padron_de_Beneficiarios_PROAGUA_S074_2020__Urb_Rur_PTAR_PRODI_y_AAL.pdf</t>
  </si>
  <si>
    <t>Se pubilcaron notas explicativas de los padrones de beneficiarios</t>
  </si>
  <si>
    <t>https://www.gob.mx/cms/uploads/attachment/file/666285/S074_Diagn_stico_PROAGUA_S074.pdf</t>
  </si>
  <si>
    <t>https://www.gob.mx/cms/uploads/attachment/file/666284/Nota_Informativa_Infraestructura.pdf</t>
  </si>
  <si>
    <t>La vigencia se encuentra publicada en la sección de "CONCESIONES, LICENCIAS, PERMISOS Y AUTORIZACIONES" del SIPOT - Articulo 70 fracción XXVII LGTAIP.
Procedimiento: En el combo de institución seleccionar "Federación" y escribir "CONAGUA", en la lista desplegable seleccionar "Comisión Nacional del Agua (CONAGUA)". En los íconos desplegados elegir "CONCESIONES, LICENCIAS, PERMISOS y AUTORIZACIONES" y aparecerá la relación de las concesiones, permisos y/o autorizaciones otorgadas, al dar click en alguno de ellos se despliega una ventana con el detalle correspondiente, incluyendo la "Fecha de inicio de vigencia del acto jurídico".</t>
  </si>
  <si>
    <t>Pendiente</t>
  </si>
  <si>
    <t>Los formatos se encuentran contenidos en las Reglas de Operación</t>
  </si>
  <si>
    <t>.</t>
  </si>
  <si>
    <t>PUBLICADO</t>
  </si>
  <si>
    <t>NOTAS</t>
  </si>
  <si>
    <t>Acuerdos con las OSC</t>
  </si>
  <si>
    <r>
      <rPr>
        <b/>
        <sz val="11"/>
        <color rgb="FFC00000"/>
        <rFont val="Montserrat Light"/>
      </rPr>
      <t>Acuerdo 6 OSC</t>
    </r>
    <r>
      <rPr>
        <b/>
        <sz val="11"/>
        <color theme="1"/>
        <rFont val="Montserrat Light"/>
      </rPr>
      <t>: La Gerencia de Aguas Subterráneas publicará una nota explicativa de la integración del caudal ecológico.</t>
    </r>
  </si>
  <si>
    <r>
      <rPr>
        <b/>
        <sz val="11"/>
        <color rgb="FFC00000"/>
        <rFont val="Montserrat Light"/>
      </rPr>
      <t>Acuerdo 7 OSC</t>
    </r>
    <r>
      <rPr>
        <b/>
        <sz val="11"/>
        <color theme="1"/>
        <rFont val="Montserrat Light"/>
      </rPr>
      <t>: La Gerencia de Aguas Subterráneas publicará el listado de los estudios proporcionados por particulares.
GAS: Publicación en la sección de Aguas subterráneas que indique la cantidad y tipo de estudio elaborados por instituciones ajenas a la CONAGUA (Universidades, institutos, organismos operadores, comisiones estatales de agua , empresas privadas) proporcionados a la CONAGUA para ser validados y considerados como fuente de información</t>
    </r>
  </si>
  <si>
    <r>
      <rPr>
        <b/>
        <sz val="11"/>
        <color rgb="FFC00000"/>
        <rFont val="Montserrat Light"/>
      </rPr>
      <t>Acuerdo 3 OSC</t>
    </r>
    <r>
      <rPr>
        <b/>
        <sz val="11"/>
        <color theme="1"/>
        <rFont val="Montserrat Light"/>
      </rPr>
      <t>: La Gerencia de Servicios a Usuarios y la Gerencia del Registro Público de Derechos de Agua analizarán la posibilidad de vincular los trámites de concesión de aguas o bienes nacionales, con las manifestaciones o exenciones de impacto ambiental emitidas por la SEMARNAT y publicadas en su portal.</t>
    </r>
  </si>
  <si>
    <r>
      <rPr>
        <b/>
        <sz val="11"/>
        <color rgb="FFC00000"/>
        <rFont val="Montserrat Light"/>
      </rPr>
      <t>Acuerdo 15 OSC</t>
    </r>
    <r>
      <rPr>
        <b/>
        <sz val="11"/>
        <color theme="1"/>
        <rFont val="Montserrat Light"/>
      </rPr>
      <t xml:space="preserve">: La Gerencia de Aguas Subterráneas incluirán en el Portal de Conagua un apartado que indique el número de trámites presentados y autorizados para fracturación hidráulica.
GAS: Publicación en la sección de Aguas subterráneas que muestre el número de dictamene técnios emitidos para otorgar titulo de concesión de agua subterránea cuyo uso sea para la exploración y extracción de hidrocarburos no convencionales mediante fracturación hidráulica.
</t>
    </r>
    <r>
      <rPr>
        <b/>
        <sz val="11"/>
        <color rgb="FFC00000"/>
        <rFont val="Montserrat Light"/>
      </rPr>
      <t>Acuerdo 17 OSC</t>
    </r>
    <r>
      <rPr>
        <b/>
        <sz val="11"/>
        <color theme="1"/>
        <rFont val="Montserrat Light"/>
      </rPr>
      <t>: La Gerencia de Inspección y Medición complementará el indicador, con el número de denuncias que se presentan en Conagua, y el número de visitas de inspección que se han realizado.</t>
    </r>
  </si>
  <si>
    <r>
      <rPr>
        <b/>
        <sz val="12"/>
        <color rgb="FFFF0000"/>
        <rFont val="Montserrat Light"/>
      </rPr>
      <t>Pendiente:</t>
    </r>
    <r>
      <rPr>
        <b/>
        <sz val="12"/>
        <rFont val="Montserrat Light"/>
      </rPr>
      <t xml:space="preserve"> CPTTI/SGIH: No termina de quedar clara la información que se requiere</t>
    </r>
  </si>
  <si>
    <r>
      <rPr>
        <b/>
        <sz val="11"/>
        <color rgb="FFC00000"/>
        <rFont val="Montserrat Light"/>
      </rPr>
      <t>Acuerdo 14 OSC</t>
    </r>
    <r>
      <rPr>
        <b/>
        <sz val="11"/>
        <color theme="1"/>
        <rFont val="Montserrat Light"/>
      </rPr>
      <t xml:space="preserve">: La Subdirección General de Infraestructura Hidroagrícola vinculará en su portal con la información de la Matriz de Indicadores de Resultados disponible en la página de Internet de la SHCP </t>
    </r>
    <r>
      <rPr>
        <b/>
        <sz val="11"/>
        <color rgb="FF00B050"/>
        <rFont val="Montserrat Light"/>
      </rPr>
      <t>Atendido</t>
    </r>
  </si>
  <si>
    <r>
      <rPr>
        <b/>
        <sz val="11"/>
        <color rgb="FFC00000"/>
        <rFont val="Montserrat Light"/>
      </rPr>
      <t>Acuerdo 13 OSC</t>
    </r>
    <r>
      <rPr>
        <b/>
        <sz val="11"/>
        <color theme="1"/>
        <rFont val="Montserrat Light"/>
      </rPr>
      <t>: La Subdirección General de Infraestructura Hidroagrícola analizará la viabilidad de construir bases de datos con los elementos que se manejan en el Programa de Infraestructura Hidroagrícola, y ponerlos a disposición en el Portal de Sistemas de Información del Agua.</t>
    </r>
  </si>
  <si>
    <r>
      <rPr>
        <b/>
        <sz val="11"/>
        <color rgb="FFC00000"/>
        <rFont val="Montserrat Light"/>
      </rPr>
      <t>Acuerdo 4 OSC</t>
    </r>
    <r>
      <rPr>
        <b/>
        <sz val="11"/>
        <color theme="1"/>
        <rFont val="Montserrat Light"/>
      </rPr>
      <t>: La Gerencia de Inspección y Medición llevará a cabo reunión interna con las áreas técnicas, jurídica y de Transparencia, con la finalidad de analizar la viabilidad de publicar el nombre de las personas físicas que cuenten con una concesión y que además son sujetas a una visita de inspección.</t>
    </r>
  </si>
  <si>
    <r>
      <rPr>
        <b/>
        <sz val="11"/>
        <color rgb="FFC00000"/>
        <rFont val="Montserrat Light"/>
      </rPr>
      <t>Acuerdo OSC 1</t>
    </r>
    <r>
      <rPr>
        <b/>
        <sz val="11"/>
        <color theme="1"/>
        <rFont val="Montserrat Light"/>
      </rPr>
      <t xml:space="preserve">: La Gerencia del Registro Público de Derechos de Agua incluirá en su portal, una nota que describa cómo se determina la disponibilidad del agua, además de promover el uso de los términos déficit y superávit de conformidad a la NOM-011-CONAGUA-2015.
La información quedó publicada en el portal de aguas subterráneas mientras que en el portal del REPDA se realizó una publicación en la página: https://www.gob.mx/conagua/acciones-y-programas/registro-publico-de-derechos-de-agua-repda-55190, la cual señala:
El cálculo de disponibilidad media anual de las aguas nacionales, se determina con base en la metodología establecida en la Norma Oficial Mexicana NOM-011-CONAGUA-2015, en la que concurren diferentes variables, publicando en este apartado, aquellas que corresponden exclusivamente a las atribuciones conferidas al Registro Público de Derechos de Agua
</t>
    </r>
  </si>
  <si>
    <r>
      <rPr>
        <b/>
        <sz val="11"/>
        <color rgb="FFC00000"/>
        <rFont val="Montserrat Light"/>
      </rPr>
      <t>Acuerdo OSC 2</t>
    </r>
    <r>
      <rPr>
        <b/>
        <sz val="11"/>
        <color theme="1"/>
        <rFont val="Montserrat Light"/>
      </rPr>
      <t>: Utilizar el término de probabilidad de sequía en la siguiente evaluación del ITRN para el componente tp14</t>
    </r>
  </si>
  <si>
    <r>
      <t xml:space="preserve">PENDIENTE: </t>
    </r>
    <r>
      <rPr>
        <b/>
        <sz val="11"/>
        <rFont val="Montserrat Light"/>
      </rPr>
      <t>La justificación de cada autorización se encuentra contenida en cada uno de los expedientes de la concesión, permiso o autorización</t>
    </r>
  </si>
  <si>
    <r>
      <rPr>
        <b/>
        <sz val="11"/>
        <color rgb="FFC00000"/>
        <rFont val="Montserrat Light"/>
      </rPr>
      <t>Acuerdo OSC 18</t>
    </r>
    <r>
      <rPr>
        <b/>
        <sz val="11"/>
        <color theme="1"/>
        <rFont val="Montserrat Light"/>
      </rPr>
      <t>: En tanto no se tenga la información de medición de volúmenes reales como resultado de la implementación de la Norma, la Conagua publicará la información histórica que previamente estaba disponible en el marco del 3er Plan de Acción.</t>
    </r>
  </si>
  <si>
    <r>
      <rPr>
        <b/>
        <sz val="11"/>
        <color rgb="FFC00000"/>
        <rFont val="Montserrat Light"/>
      </rPr>
      <t>Acuerdo OSC 19</t>
    </r>
    <r>
      <rPr>
        <b/>
        <sz val="11"/>
        <color theme="1"/>
        <rFont val="Montserrat Light"/>
      </rPr>
      <t xml:space="preserve">: La Coordinación General de Recaudación y Fiscalización en coordinación con la Gerencia de Planificación Hídrica, publicarán en el SINA la información de volúmenes declarados, así como el pago de derechos y recaudación considerando la clasificación del SCIAN, buscando que dicha información sea lo más desagregada posible a nivel municipal.
</t>
    </r>
    <r>
      <rPr>
        <b/>
        <sz val="11"/>
        <color rgb="FFC00000"/>
        <rFont val="Montserrat Light"/>
      </rPr>
      <t>Acuerdo OSC 20</t>
    </r>
    <r>
      <rPr>
        <b/>
        <sz val="11"/>
        <color theme="1"/>
        <rFont val="Montserrat Light"/>
      </rPr>
      <t xml:space="preserve">: Los representantes de las OSC, aceptan que la información propuesta por la Coordinación General de Recaudación y Fiscalización, para su publicación en el portal de la Conagua, dará cumplimento a las componentes de las variables comentadas, en lo que se avanza con la implementación de la Norma expuesta por el área. </t>
    </r>
  </si>
  <si>
    <r>
      <rPr>
        <b/>
        <sz val="11"/>
        <color rgb="FFC00000"/>
        <rFont val="Montserrat Light"/>
      </rPr>
      <t>Acuerdo OSC 19</t>
    </r>
    <r>
      <rPr>
        <b/>
        <sz val="11"/>
        <color theme="1"/>
        <rFont val="Montserrat Light"/>
      </rPr>
      <t>: La Coordinación General de Recaudación y Fiscalización en coordinación con la Gerencia de Planificación Hídrica, publicarán en el SINA la información de volúmenes declarados, así como el pago de derechos y recaudación considerando la clasificación del SCIAN, buscando que dicha información sea lo más desagregada posible a nivel municipal.</t>
    </r>
  </si>
  <si>
    <r>
      <rPr>
        <b/>
        <sz val="11"/>
        <color rgb="FFC00000"/>
        <rFont val="Montserrat Light"/>
      </rPr>
      <t>Acuerdo OSC 19</t>
    </r>
    <r>
      <rPr>
        <b/>
        <sz val="11"/>
        <color theme="1"/>
        <rFont val="Montserrat Light"/>
      </rPr>
      <t xml:space="preserve">: La Coordinación General de Recaudación y Fiscalización en coordinación con la Gerencia de Planificación Hídrica, publicarán en el SINA la información de volúmenes declarados, así como el pago de derechos y recaudación considerando la clasificación del SCIAN, buscando que dicha información sea lo más desagregada posible a nivel municipal.
</t>
    </r>
    <r>
      <rPr>
        <b/>
        <sz val="11"/>
        <color rgb="FFC00000"/>
        <rFont val="Montserrat Light"/>
      </rPr>
      <t>PENDIENTE: La información publicada indica Uso de cuerpo receptor (es el equivalente)</t>
    </r>
  </si>
  <si>
    <r>
      <rPr>
        <b/>
        <sz val="11"/>
        <color rgb="FFC00000"/>
        <rFont val="Montserrat Light"/>
      </rPr>
      <t>Acuerdo OSC 9</t>
    </r>
    <r>
      <rPr>
        <b/>
        <sz val="11"/>
        <color theme="1"/>
        <rFont val="Montserrat Light"/>
      </rPr>
      <t>: La Gerencia de Programas Federales de Agua Potable y Saneamiento hará  una revisión sobre la propuesta de elaborar fichas técnicas, no el grueso de toda la información, pero sí los accesos donde se encuentra, no tener tantas y revisar la forma en que se puedan integrar al sistema de información del Agua SINA para publicarlo en el apartado de PROAGUA.
La justificación se encuentra en el Diagnóstico.</t>
    </r>
  </si>
  <si>
    <r>
      <rPr>
        <b/>
        <sz val="11"/>
        <color rgb="FFC00000"/>
        <rFont val="Montserrat Light"/>
      </rPr>
      <t>Acuerdo OSC 10</t>
    </r>
    <r>
      <rPr>
        <b/>
        <sz val="11"/>
        <color theme="1"/>
        <rFont val="Montserrat Light"/>
      </rPr>
      <t>: La Gerencia de Programas Federales de Agua Potable y Saneamiento hará una revisión sobre la propuesta de elaborar un listado de todas las obras que comprenda, entre otros datos, monto, fecha, resumen ejecutivo de la obra, nombre de la empresa contratante, objetivo, ubicación.
GPFAS: La tabla se encuentra en proceso de elaboración, se tiene estimado concluirla al 31 de octubre de 2021.</t>
    </r>
  </si>
  <si>
    <r>
      <rPr>
        <b/>
        <sz val="11"/>
        <color rgb="FFC00000"/>
        <rFont val="Montserrat Light"/>
      </rPr>
      <t>Acuerdo OSC 12</t>
    </r>
    <r>
      <rPr>
        <b/>
        <sz val="11"/>
        <color theme="1"/>
        <rFont val="Montserrat Light"/>
      </rPr>
      <t>: La Gerencia de Programas Federales de Agua Potable y Saneamiento analizará la posibilidad de elaborar la ficha sugerida por Manuel Llano, a efecto de subsanar las variables del impacto a largo plazo, la vida útil de la infraestructura y el uso de la infraestructura del PROAGUA.
GPFAS: Por lo que corresponde al Impacto a largo plazo en la población beneficiaria, así como la vida útil de la infraestructura y su uso, esa información está a cargo de los prestadores de los servicios, que en este caso son los gobiernos municipales, tal como lo establece el Artículo 115 de la Constitución Política de los Estados Unidos Mexicanos, Se publicó una nota explicativa al respecto.</t>
    </r>
  </si>
  <si>
    <t>Se publicó en el detalle de cada inspector su profesión para cumplir con la indormación solicitada del perfil profesional</t>
  </si>
  <si>
    <t>Se publicó en el detalle de cada inspector los cursos de capacitación tomados por el servidor público</t>
  </si>
  <si>
    <r>
      <t xml:space="preserve">GPyT: La energia usada por volumen de agua potabilizada y tratada, así como el costo anual de operación y mantenimiento de las plantas, es información propiedad de los Organismos Operadores, quienes son los responsables del estado que guarda cada una de ellas y como operan; la CONAGUA unicamente publica la información general de la infraestructura en operación existente en el país.
</t>
    </r>
    <r>
      <rPr>
        <b/>
        <sz val="11"/>
        <color rgb="FFFF0000"/>
        <rFont val="Montserrat Light"/>
      </rPr>
      <t xml:space="preserve">Nota: </t>
    </r>
    <r>
      <rPr>
        <b/>
        <sz val="11"/>
        <color theme="1"/>
        <rFont val="Montserrat Light"/>
      </rPr>
      <t>En cumplimiento a lo acordado con las OSC´s, se consideraron en los formatos que se remitirán a los organismos operadores las variables de energía usada, costo anual de operación y el mantenimiento de las plantas para su entrega en el ejercicio 2022, información que se pone a consideración de los ciudadanos en una nota explicativa publicada en el SINA. Cabe mencionar que la información recabada es proporcionada por los organismos operadores de manera voluntaria, ya que no existe obligación de entregarla a la CONAGUA.</t>
    </r>
  </si>
  <si>
    <r>
      <rPr>
        <b/>
        <sz val="11"/>
        <color rgb="FFC00000"/>
        <rFont val="Montserrat Light"/>
      </rPr>
      <t>Acuerdo OSC 11</t>
    </r>
    <r>
      <rPr>
        <b/>
        <sz val="11"/>
        <color theme="1"/>
        <rFont val="Montserrat Light"/>
      </rPr>
      <t xml:space="preserve">: La Gerencia de Potabilización y Tratamiento complementará la información de los inventarios de plantas de tratamiento y de potabilización a fin de recabar los datos del estado en que se encuentra cada una de ellas e integrarlos como parte de las acciones que se están realizando en el rediseño del SINA.
</t>
    </r>
    <r>
      <rPr>
        <b/>
        <sz val="11"/>
        <color rgb="FFFF0000"/>
        <rFont val="Montserrat Light"/>
      </rPr>
      <t>Nota:</t>
    </r>
    <r>
      <rPr>
        <b/>
        <sz val="11"/>
        <color theme="1"/>
        <rFont val="Montserrat Light"/>
      </rPr>
      <t xml:space="preserve"> En cumplimiento a lo acordado con las OSC´s, se consideraron en los formatos que se remitirán a los organismos operadores las variables de energía usada, costo anual de operación y el mantenimiento de las plantas para su entrega en el ejercicio 2022, información que se pone a consideración de los ciudadanos en una nota explicativa publicada en el SINA. Cabe mencionar que la información recabada es proporcionada por los organismos operadores de manera voluntaria, ya que no existe obligación de entregarla a la CONAGUA.</t>
    </r>
  </si>
  <si>
    <r>
      <rPr>
        <b/>
        <sz val="11"/>
        <color rgb="FFC00000"/>
        <rFont val="Montserrat Light"/>
      </rPr>
      <t>Acuerdo OSC 11</t>
    </r>
    <r>
      <rPr>
        <b/>
        <sz val="11"/>
        <color theme="1"/>
        <rFont val="Montserrat Light"/>
      </rPr>
      <t>: La Gerencia de Potabilización y Tratamiento complementará la información de los inventarios de plantas de tratamiento y de potabilización a fin de recabar los datos del estado en que se encuentra cada una de ellas e integrarlos como parte de las acciones que se están realizando en el rediseño del SINA.
Nota: En cumplimiento a lo acordado con las OSC´s, se consideraron en los formatos que se remitirán a los organismos operadores las variables de energía usada, costo anual de operación y el mantenimiento de las plantas para su entrega en el ejercicio 2022, información que se pone a consideración de los ciudadanos en una nota explicativa publicada en el SINA. Cabe mencionar que la información recabada es proporcionada por los organismos operadores de manera voluntaria, ya que no existe obligación de entregarla a la CONAGUA.</t>
    </r>
  </si>
  <si>
    <t>GPyT: La energia usada por volumen de agua potabilizada y tratada, así como el costo anual de operación y mantenimiento de las plantas, es información propiedad de los Organismos Operadores, quienes son los responsables del estado que guarda cada una de ellas y como operan; la CONAGUA unicamente publica la información general de la infraestructura en operación existente en el país.
Nota: En cumplimiento a lo acordado con las OSC´s, se consideraron en los formatos que se remitirán a los organismos operadores las variables de energía usada, costo anual de operación y el mantenimiento de las plantas para su entrega en el ejercicio 2022, información que se pone a consideración de los ciudadanos en una nota explicativa publicada en el SINA. Cabe mencionar que la información recabada es proporcionada por los organismos operadores de manera voluntaria, ya que no existe obligación de entregarla a la CONAGUA.</t>
  </si>
  <si>
    <t>Plan de trabajo para la mejora del Índice de Transparencia delos Recursos Naturales (ITRN) del Sector Agua</t>
  </si>
  <si>
    <t>Transparencia
Proactiva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</si>
</sst>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48"/>
      <color theme="0"/>
      <name val="Montserrat Light"/>
    </font>
    <font>
      <b/>
      <sz val="14"/>
      <color theme="0"/>
      <name val="Montserrat Light"/>
    </font>
    <font>
      <sz val="11"/>
      <color theme="1"/>
      <name val="Montserrat"/>
    </font>
    <font>
      <sz val="11"/>
      <name val="Montserrat"/>
    </font>
    <font>
      <b/>
      <sz val="12"/>
      <color theme="1"/>
      <name val="Montserrat Light"/>
    </font>
    <font>
      <b/>
      <i/>
      <sz val="12"/>
      <color theme="0"/>
      <name val="Montserrat Light"/>
    </font>
    <font>
      <sz val="12"/>
      <color theme="0"/>
      <name val="Montserrat Light"/>
    </font>
    <font>
      <sz val="11"/>
      <color theme="1"/>
      <name val="Montserrat Light"/>
    </font>
    <font>
      <b/>
      <sz val="11"/>
      <color theme="1"/>
      <name val="Montserrat Light"/>
    </font>
    <font>
      <b/>
      <i/>
      <sz val="22"/>
      <color theme="1"/>
      <name val="Montserrat Light"/>
    </font>
    <font>
      <b/>
      <i/>
      <sz val="12"/>
      <color theme="4"/>
      <name val="Montserrat Light"/>
    </font>
    <font>
      <b/>
      <i/>
      <sz val="11"/>
      <color theme="1"/>
      <name val="Montserrat Light"/>
    </font>
    <font>
      <sz val="8"/>
      <color theme="0"/>
      <name val="Montserrat Light"/>
    </font>
    <font>
      <u/>
      <sz val="11"/>
      <color theme="10"/>
      <name val="Montserrat Light"/>
    </font>
    <font>
      <sz val="11"/>
      <color theme="0"/>
      <name val="Montserrat Light"/>
    </font>
    <font>
      <b/>
      <sz val="11"/>
      <color rgb="FFC00000"/>
      <name val="Montserrat Light"/>
    </font>
    <font>
      <sz val="11"/>
      <color rgb="FFFF0000"/>
      <name val="Montserrat Light"/>
    </font>
    <font>
      <b/>
      <sz val="11"/>
      <color rgb="FF00B050"/>
      <name val="Montserrat Light"/>
    </font>
    <font>
      <b/>
      <sz val="11"/>
      <color rgb="FFFF0000"/>
      <name val="Montserrat Light"/>
    </font>
    <font>
      <b/>
      <sz val="11"/>
      <color rgb="FF00B0F0"/>
      <name val="Montserrat Light"/>
    </font>
    <font>
      <b/>
      <sz val="12"/>
      <color rgb="FFFF0000"/>
      <name val="Montserrat Light"/>
    </font>
    <font>
      <b/>
      <sz val="12"/>
      <name val="Montserrat Light"/>
    </font>
    <font>
      <b/>
      <sz val="11"/>
      <name val="Montserrat Light"/>
    </font>
    <font>
      <b/>
      <i/>
      <strike/>
      <sz val="11"/>
      <color theme="1"/>
      <name val="Montserrat Light"/>
    </font>
    <font>
      <strike/>
      <sz val="11"/>
      <color theme="1"/>
      <name val="Montserrat Light"/>
    </font>
    <font>
      <b/>
      <i/>
      <sz val="11"/>
      <color rgb="FFC00000"/>
      <name val="Montserrat Light"/>
    </font>
    <font>
      <b/>
      <sz val="20"/>
      <color theme="4" tint="-0.249977111117893"/>
      <name val="Montserrat Light"/>
    </font>
    <font>
      <b/>
      <sz val="12"/>
      <color theme="4" tint="-0.249977111117893"/>
      <name val="Montserrat Light"/>
    </font>
    <font>
      <b/>
      <sz val="16"/>
      <color theme="4" tint="-0.249977111117893"/>
      <name val="Montserrat Light"/>
    </font>
    <font>
      <b/>
      <sz val="12"/>
      <color theme="4"/>
      <name val="Montserrat Light"/>
    </font>
    <font>
      <sz val="12"/>
      <color theme="4" tint="-0.249977111117893"/>
      <name val="Montserrat Light"/>
    </font>
  </fonts>
  <fills count="8">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0" tint="-0.14999847407452621"/>
        <bgColor theme="0" tint="-0.14999847407452621"/>
      </patternFill>
    </fill>
    <fill>
      <patternFill patternType="solid">
        <fgColor theme="4" tint="-0.249977111117893"/>
        <bgColor indexed="64"/>
      </patternFill>
    </fill>
    <fill>
      <patternFill patternType="solid">
        <fgColor theme="3"/>
        <bgColor indexed="64"/>
      </patternFill>
    </fill>
    <fill>
      <patternFill patternType="solid">
        <fgColor rgb="FF92D050"/>
        <bgColor indexed="64"/>
      </patternFill>
    </fill>
  </fills>
  <borders count="20">
    <border>
      <left/>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rgb="FF002060"/>
      </left>
      <right style="medium">
        <color rgb="FF002060"/>
      </right>
      <top style="thin">
        <color rgb="FF002060"/>
      </top>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thin">
        <color rgb="FF0070C0"/>
      </left>
      <right style="medium">
        <color rgb="FF0070C0"/>
      </right>
      <top style="thin">
        <color rgb="FF0070C0"/>
      </top>
      <bottom/>
      <diagonal/>
    </border>
    <border>
      <left style="thin">
        <color rgb="FF0070C0"/>
      </left>
      <right style="medium">
        <color rgb="FF0070C0"/>
      </right>
      <top/>
      <bottom/>
      <diagonal/>
    </border>
    <border>
      <left style="thin">
        <color rgb="FF002060"/>
      </left>
      <right style="medium">
        <color rgb="FF002060"/>
      </right>
      <top/>
      <bottom style="medium">
        <color rgb="FF002060"/>
      </bottom>
      <diagonal/>
    </border>
    <border>
      <left style="thin">
        <color rgb="FF0070C0"/>
      </left>
      <right style="medium">
        <color rgb="FF0070C0"/>
      </right>
      <top/>
      <bottom style="medium">
        <color rgb="FF0070C0"/>
      </bottom>
      <diagonal/>
    </border>
    <border>
      <left/>
      <right/>
      <top style="medium">
        <color rgb="FF002060"/>
      </top>
      <bottom/>
      <diagonal/>
    </border>
    <border>
      <left style="thin">
        <color theme="7" tint="-0.24994659260841701"/>
      </left>
      <right style="medium">
        <color theme="7" tint="-0.24994659260841701"/>
      </right>
      <top style="thin">
        <color theme="7" tint="-0.24994659260841701"/>
      </top>
      <bottom/>
      <diagonal/>
    </border>
    <border>
      <left style="thin">
        <color theme="7" tint="-0.24994659260841701"/>
      </left>
      <right style="medium">
        <color theme="7" tint="-0.24994659260841701"/>
      </right>
      <top/>
      <bottom style="medium">
        <color theme="7" tint="-0.24994659260841701"/>
      </bottom>
      <diagonal/>
    </border>
    <border>
      <left style="thin">
        <color theme="7" tint="-0.499984740745262"/>
      </left>
      <right style="medium">
        <color theme="7" tint="-0.499984740745262"/>
      </right>
      <top style="thin">
        <color theme="7" tint="-0.499984740745262"/>
      </top>
      <bottom/>
      <diagonal/>
    </border>
    <border>
      <left style="thin">
        <color theme="7" tint="-0.499984740745262"/>
      </left>
      <right style="medium">
        <color theme="7" tint="-0.499984740745262"/>
      </right>
      <top/>
      <bottom style="medium">
        <color theme="7" tint="-0.499984740745262"/>
      </bottom>
      <diagonal/>
    </border>
    <border>
      <left/>
      <right/>
      <top/>
      <bottom style="medium">
        <color rgb="FF0070C0"/>
      </bottom>
      <diagonal/>
    </border>
    <border>
      <left style="thin">
        <color theme="7" tint="-0.24994659260841701"/>
      </left>
      <right style="medium">
        <color theme="7" tint="-0.24994659260841701"/>
      </right>
      <top style="thin">
        <color theme="7" tint="-0.24994659260841701"/>
      </top>
      <bottom style="medium">
        <color theme="7" tint="-0.24994659260841701"/>
      </bottom>
      <diagonal/>
    </border>
    <border>
      <left/>
      <right/>
      <top/>
      <bottom style="thin">
        <color theme="1"/>
      </bottom>
      <diagonal/>
    </border>
    <border>
      <left style="thin">
        <color theme="7" tint="-0.499984740745262"/>
      </left>
      <right style="medium">
        <color theme="7" tint="-0.499984740745262"/>
      </right>
      <top/>
      <bottom/>
      <diagonal/>
    </border>
    <border>
      <left/>
      <right style="thin">
        <color theme="7" tint="-0.499984740745262"/>
      </right>
      <top style="medium">
        <color theme="7" tint="-0.499984740745262"/>
      </top>
      <bottom style="thin">
        <color theme="7" tint="-0.499984740745262"/>
      </bottom>
      <diagonal/>
    </border>
    <border>
      <left/>
      <right/>
      <top/>
      <bottom style="thin">
        <color theme="0"/>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16">
    <xf numFmtId="0" fontId="0" fillId="0" borderId="0" xfId="0"/>
    <xf numFmtId="0" fontId="0" fillId="0" borderId="0" xfId="0"/>
    <xf numFmtId="0" fontId="0" fillId="0" borderId="0" xfId="0" applyAlignment="1">
      <alignment vertical="top" wrapText="1"/>
    </xf>
    <xf numFmtId="0" fontId="5"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9" fillId="0" borderId="0" xfId="0" applyFont="1"/>
    <xf numFmtId="0" fontId="8" fillId="0" borderId="0" xfId="0" applyFont="1" applyBorder="1" applyAlignment="1">
      <alignment horizontal="center" vertical="center" wrapText="1"/>
    </xf>
    <xf numFmtId="0" fontId="10" fillId="0" borderId="0" xfId="0" applyFont="1"/>
    <xf numFmtId="0" fontId="11" fillId="0" borderId="0" xfId="0" applyFont="1"/>
    <xf numFmtId="0" fontId="12" fillId="0" borderId="0" xfId="0" applyFont="1" applyAlignment="1">
      <alignment vertical="center" wrapText="1"/>
    </xf>
    <xf numFmtId="0" fontId="10" fillId="0" borderId="0" xfId="0" applyFont="1" applyFill="1"/>
    <xf numFmtId="0" fontId="10" fillId="0" borderId="0" xfId="0" applyFont="1" applyAlignment="1">
      <alignment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2" borderId="0" xfId="0" applyFont="1" applyFill="1"/>
    <xf numFmtId="164" fontId="15" fillId="0" borderId="0" xfId="0" applyNumberFormat="1" applyFont="1" applyBorder="1" applyAlignment="1">
      <alignment horizontal="center" vertical="center" wrapText="1"/>
    </xf>
    <xf numFmtId="0" fontId="17" fillId="0" borderId="0" xfId="0" applyFont="1" applyBorder="1" applyAlignment="1">
      <alignment horizontal="center" vertical="center"/>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wrapText="1"/>
    </xf>
    <xf numFmtId="0" fontId="19" fillId="0" borderId="0" xfId="0" applyFont="1" applyAlignment="1">
      <alignment horizontal="center" vertical="center"/>
    </xf>
    <xf numFmtId="0" fontId="20" fillId="3" borderId="0" xfId="0" applyFont="1" applyFill="1" applyAlignment="1">
      <alignment horizontal="center" vertical="center"/>
    </xf>
    <xf numFmtId="164" fontId="14" fillId="0" borderId="0" xfId="0" applyNumberFormat="1"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1" fillId="0" borderId="0" xfId="0" applyFont="1" applyFill="1" applyBorder="1" applyAlignment="1">
      <alignment horizontal="left" vertical="center"/>
    </xf>
    <xf numFmtId="0" fontId="14" fillId="0" borderId="4" xfId="0" applyFont="1" applyBorder="1" applyAlignment="1">
      <alignment wrapText="1"/>
    </xf>
    <xf numFmtId="0" fontId="16" fillId="0" borderId="4" xfId="2" applyFont="1" applyFill="1" applyBorder="1" applyAlignment="1">
      <alignment horizontal="center" vertical="center" wrapText="1"/>
    </xf>
    <xf numFmtId="0" fontId="7" fillId="0" borderId="4" xfId="0" applyFont="1" applyFill="1" applyBorder="1" applyAlignment="1">
      <alignment horizontal="center" vertical="center" wrapText="1"/>
    </xf>
    <xf numFmtId="9" fontId="10" fillId="0" borderId="15" xfId="1" applyFont="1" applyBorder="1" applyAlignment="1">
      <alignment horizontal="center" vertical="center" wrapText="1"/>
    </xf>
    <xf numFmtId="14" fontId="10" fillId="0" borderId="15" xfId="1" applyNumberFormat="1" applyFont="1" applyBorder="1" applyAlignment="1">
      <alignment horizontal="center" vertical="center" wrapText="1"/>
    </xf>
    <xf numFmtId="0" fontId="10" fillId="0" borderId="0" xfId="0" applyFont="1" applyBorder="1" applyAlignment="1">
      <alignment wrapText="1"/>
    </xf>
    <xf numFmtId="0" fontId="7" fillId="0" borderId="0" xfId="0" applyFont="1" applyFill="1" applyBorder="1" applyAlignment="1">
      <alignment horizontal="center" vertical="center" wrapText="1"/>
    </xf>
    <xf numFmtId="9" fontId="10" fillId="0" borderId="0" xfId="1" applyFont="1" applyBorder="1" applyAlignment="1">
      <alignment horizontal="center" vertical="center" wrapText="1"/>
    </xf>
    <xf numFmtId="0" fontId="23"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20" fillId="0" borderId="0" xfId="0" applyFont="1" applyFill="1" applyAlignment="1">
      <alignment horizontal="center" vertical="center"/>
    </xf>
    <xf numFmtId="0" fontId="14" fillId="0" borderId="4" xfId="0" applyFont="1" applyBorder="1" applyAlignment="1">
      <alignment vertical="center" wrapText="1"/>
    </xf>
    <xf numFmtId="0" fontId="11" fillId="0" borderId="4" xfId="0" applyFont="1" applyFill="1" applyBorder="1" applyAlignment="1">
      <alignment horizontal="left" vertical="top" wrapText="1"/>
    </xf>
    <xf numFmtId="0" fontId="11" fillId="0" borderId="18" xfId="0" applyFont="1" applyFill="1" applyBorder="1" applyAlignment="1">
      <alignment horizontal="left" vertical="center" wrapText="1"/>
    </xf>
    <xf numFmtId="0" fontId="25" fillId="0" borderId="4" xfId="0" applyFont="1" applyFill="1" applyBorder="1" applyAlignment="1">
      <alignment horizontal="left" vertical="top" wrapText="1"/>
    </xf>
    <xf numFmtId="0" fontId="14" fillId="0" borderId="4" xfId="0" applyFont="1" applyBorder="1" applyAlignment="1">
      <alignment vertical="top" wrapText="1"/>
    </xf>
    <xf numFmtId="0" fontId="14" fillId="0" borderId="0" xfId="0" applyFont="1" applyBorder="1"/>
    <xf numFmtId="0" fontId="11" fillId="4" borderId="16" xfId="0" applyFont="1" applyFill="1" applyBorder="1"/>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30" fillId="0" borderId="0" xfId="0" applyFont="1"/>
    <xf numFmtId="0" fontId="3" fillId="6" borderId="19" xfId="0" applyFont="1" applyFill="1" applyBorder="1" applyAlignment="1">
      <alignment horizontal="center" vertical="center" wrapText="1"/>
    </xf>
    <xf numFmtId="0" fontId="4" fillId="6" borderId="0" xfId="0" applyFont="1" applyFill="1" applyAlignment="1">
      <alignment horizontal="left" vertical="center"/>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0" fillId="0" borderId="17" xfId="0" applyFont="1" applyFill="1" applyBorder="1" applyAlignment="1">
      <alignment wrapText="1"/>
    </xf>
    <xf numFmtId="0" fontId="10" fillId="0" borderId="13" xfId="0" applyFont="1" applyFill="1" applyBorder="1" applyAlignment="1">
      <alignment wrapText="1"/>
    </xf>
    <xf numFmtId="0" fontId="25" fillId="0"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14" fontId="10" fillId="0" borderId="10" xfId="1" applyNumberFormat="1" applyFont="1" applyBorder="1" applyAlignment="1">
      <alignment horizontal="center" vertical="center" wrapText="1"/>
    </xf>
    <xf numFmtId="14" fontId="10" fillId="0" borderId="11" xfId="1"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10" fillId="0" borderId="10" xfId="1" applyFont="1" applyBorder="1" applyAlignment="1">
      <alignment horizontal="center" vertical="center" wrapText="1"/>
    </xf>
    <xf numFmtId="9" fontId="10" fillId="0" borderId="11" xfId="1"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6" fillId="0" borderId="12" xfId="2"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0" fillId="0" borderId="8" xfId="0" applyFont="1" applyBorder="1" applyAlignment="1">
      <alignment wrapText="1"/>
    </xf>
    <xf numFmtId="0" fontId="14"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0" fillId="0" borderId="0" xfId="0" applyFont="1" applyAlignment="1">
      <alignment wrapText="1"/>
    </xf>
    <xf numFmtId="0" fontId="10" fillId="0" borderId="14" xfId="0" applyFont="1" applyBorder="1" applyAlignment="1">
      <alignment wrapText="1"/>
    </xf>
    <xf numFmtId="0" fontId="13" fillId="0" borderId="0" xfId="0" applyFont="1" applyFill="1" applyAlignment="1">
      <alignment horizontal="right"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11" fillId="7" borderId="12"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0" fontId="10" fillId="0" borderId="17" xfId="0" applyFont="1" applyBorder="1" applyAlignment="1">
      <alignment wrapText="1"/>
    </xf>
    <xf numFmtId="0" fontId="10" fillId="0" borderId="13" xfId="0" applyFont="1" applyBorder="1" applyAlignment="1">
      <alignment wrapText="1"/>
    </xf>
    <xf numFmtId="0" fontId="28" fillId="0" borderId="12" xfId="0" applyFont="1" applyBorder="1" applyAlignment="1">
      <alignment horizontal="left" vertical="center" wrapText="1"/>
    </xf>
    <xf numFmtId="0" fontId="14" fillId="0" borderId="13" xfId="0" applyFont="1" applyBorder="1" applyAlignment="1">
      <alignment horizontal="left" vertical="center" wrapText="1"/>
    </xf>
    <xf numFmtId="0" fontId="25" fillId="0" borderId="13" xfId="0" applyFont="1" applyFill="1" applyBorder="1" applyAlignment="1">
      <alignment horizontal="left" vertical="center" wrapText="1"/>
    </xf>
    <xf numFmtId="0" fontId="25" fillId="7" borderId="12" xfId="0" applyFont="1" applyFill="1" applyBorder="1" applyAlignment="1">
      <alignment horizontal="left" vertical="center" wrapText="1"/>
    </xf>
    <xf numFmtId="0" fontId="25" fillId="7" borderId="13" xfId="0" applyFont="1" applyFill="1" applyBorder="1" applyAlignment="1">
      <alignment horizontal="left" vertical="center" wrapText="1"/>
    </xf>
    <xf numFmtId="0" fontId="25" fillId="0" borderId="12" xfId="0" applyFont="1" applyBorder="1" applyAlignment="1">
      <alignment horizontal="left" vertical="center" wrapText="1"/>
    </xf>
    <xf numFmtId="0" fontId="18" fillId="0" borderId="12" xfId="0" applyFont="1" applyBorder="1" applyAlignment="1">
      <alignment horizontal="left" vertical="center" wrapText="1"/>
    </xf>
    <xf numFmtId="0" fontId="11" fillId="0" borderId="17" xfId="0" applyFont="1" applyFill="1" applyBorder="1" applyAlignment="1">
      <alignment horizontal="left" vertical="top" wrapText="1"/>
    </xf>
    <xf numFmtId="0" fontId="10" fillId="0" borderId="17" xfId="0" applyFont="1" applyFill="1" applyBorder="1" applyAlignment="1">
      <alignment vertical="top" wrapText="1"/>
    </xf>
    <xf numFmtId="0" fontId="10" fillId="0" borderId="13" xfId="0" applyFont="1" applyFill="1" applyBorder="1" applyAlignment="1">
      <alignment vertical="top" wrapText="1"/>
    </xf>
    <xf numFmtId="0" fontId="26"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Alignment="1">
      <alignment wrapText="1"/>
    </xf>
    <xf numFmtId="0" fontId="27" fillId="0" borderId="14" xfId="0" applyFont="1" applyBorder="1" applyAlignment="1">
      <alignment wrapText="1"/>
    </xf>
    <xf numFmtId="0" fontId="2" fillId="0" borderId="12" xfId="2" applyFill="1" applyBorder="1" applyAlignment="1">
      <alignment horizontal="center" vertical="center" wrapText="1"/>
    </xf>
    <xf numFmtId="0" fontId="25" fillId="0" borderId="13" xfId="0" applyFont="1" applyBorder="1" applyAlignment="1">
      <alignment horizontal="left" vertical="center" wrapText="1"/>
    </xf>
    <xf numFmtId="0" fontId="31" fillId="0" borderId="0" xfId="0" applyFont="1"/>
    <xf numFmtId="0" fontId="30" fillId="0" borderId="0" xfId="0" applyFont="1" applyAlignment="1">
      <alignment horizontal="right" vertical="center" wrapText="1"/>
    </xf>
    <xf numFmtId="0" fontId="32" fillId="0" borderId="0" xfId="0" applyFont="1" applyAlignment="1">
      <alignment horizontal="right" vertical="center" wrapText="1"/>
    </xf>
    <xf numFmtId="0" fontId="33" fillId="0" borderId="0" xfId="0" applyFont="1"/>
  </cellXfs>
  <cellStyles count="3">
    <cellStyle name="Hipervínculo" xfId="2" builtinId="8"/>
    <cellStyle name="Normal" xfId="0" builtinId="0"/>
    <cellStyle name="Porcentaje" xfId="1" builtinId="5"/>
  </cellStyles>
  <dxfs count="3308">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strike val="0"/>
        <condense val="0"/>
        <extend val="0"/>
        <outline val="0"/>
        <shadow val="0"/>
        <u val="none"/>
        <vertAlign val="baseline"/>
        <sz val="11"/>
        <color theme="1"/>
        <name val="Montserrat Light"/>
        <scheme val="none"/>
      </font>
    </dxf>
    <dxf>
      <font>
        <b/>
        <i val="0"/>
        <strike val="0"/>
        <condense val="0"/>
        <extend val="0"/>
        <outline val="0"/>
        <shadow val="0"/>
        <u val="none"/>
        <vertAlign val="baseline"/>
        <sz val="11"/>
        <color theme="1"/>
        <name val="Montserrat Light"/>
        <scheme val="none"/>
      </font>
    </dxf>
    <dxf>
      <font>
        <b/>
        <i val="0"/>
        <strike val="0"/>
        <condense val="0"/>
        <extend val="0"/>
        <outline val="0"/>
        <shadow val="0"/>
        <u val="none"/>
        <vertAlign val="baseline"/>
        <sz val="11"/>
        <color theme="1"/>
        <name val="Montserrat Light"/>
        <scheme val="none"/>
      </font>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patternFill patternType="solid">
          <fgColor auto="1"/>
          <bgColor rgb="FFFFC000"/>
        </pattern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gradientFill>
          <stop position="0">
            <color rgb="FFFF0000"/>
          </stop>
          <stop position="1">
            <color rgb="FFFF3300"/>
          </stop>
        </gradientFill>
      </fill>
    </dxf>
    <dxf>
      <fill>
        <gradientFill>
          <stop position="0">
            <color rgb="FFFF3300"/>
          </stop>
          <stop position="1">
            <color rgb="FFFF6600"/>
          </stop>
        </gradientFill>
      </fill>
    </dxf>
    <dxf>
      <fill>
        <gradientFill>
          <stop position="0">
            <color rgb="FFFF6600"/>
          </stop>
          <stop position="1">
            <color rgb="FFFF9900"/>
          </stop>
        </gradientFill>
      </fill>
    </dxf>
    <dxf>
      <fill>
        <gradientFill>
          <stop position="0">
            <color theme="9"/>
          </stop>
          <stop position="1">
            <color rgb="FF00B05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0000"/>
      <color rgb="FFFFC000"/>
      <color rgb="FFFF9900"/>
      <color rgb="FFFF6600"/>
      <color rgb="FFFF33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250</xdr:row>
      <xdr:rowOff>0</xdr:rowOff>
    </xdr:from>
    <xdr:to>
      <xdr:col>10</xdr:col>
      <xdr:colOff>0</xdr:colOff>
      <xdr:row>251</xdr:row>
      <xdr:rowOff>0</xdr:rowOff>
    </xdr:to>
    <xdr:sp macro="" textlink="">
      <xdr:nvSpPr>
        <xdr:cNvPr id="9" name="Rectángulo 8">
          <a:extLst>
            <a:ext uri="{FF2B5EF4-FFF2-40B4-BE49-F238E27FC236}">
              <a16:creationId xmlns:a16="http://schemas.microsoft.com/office/drawing/2014/main" id="{00000000-0008-0000-0000-000009000000}"/>
            </a:ext>
          </a:extLst>
        </xdr:cNvPr>
        <xdr:cNvSpPr/>
      </xdr:nvSpPr>
      <xdr:spPr>
        <a:xfrm>
          <a:off x="8029575" y="4076700"/>
          <a:ext cx="1047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242</xdr:row>
      <xdr:rowOff>0</xdr:rowOff>
    </xdr:from>
    <xdr:to>
      <xdr:col>6</xdr:col>
      <xdr:colOff>0</xdr:colOff>
      <xdr:row>246</xdr:row>
      <xdr:rowOff>0</xdr:rowOff>
    </xdr:to>
    <xdr:sp macro="" textlink="">
      <xdr:nvSpPr>
        <xdr:cNvPr id="15" name="Rectángulo 14">
          <a:extLst>
            <a:ext uri="{FF2B5EF4-FFF2-40B4-BE49-F238E27FC236}">
              <a16:creationId xmlns:a16="http://schemas.microsoft.com/office/drawing/2014/main" id="{00000000-0008-0000-0000-00000F000000}"/>
            </a:ext>
          </a:extLst>
        </xdr:cNvPr>
        <xdr:cNvSpPr/>
      </xdr:nvSpPr>
      <xdr:spPr>
        <a:xfrm>
          <a:off x="5438775" y="3105150"/>
          <a:ext cx="10477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448</xdr:row>
      <xdr:rowOff>0</xdr:rowOff>
    </xdr:from>
    <xdr:to>
      <xdr:col>6</xdr:col>
      <xdr:colOff>0</xdr:colOff>
      <xdr:row>452</xdr:row>
      <xdr:rowOff>0</xdr:rowOff>
    </xdr:to>
    <xdr:sp macro="" textlink="">
      <xdr:nvSpPr>
        <xdr:cNvPr id="16" name="Rectángulo 15">
          <a:extLst>
            <a:ext uri="{FF2B5EF4-FFF2-40B4-BE49-F238E27FC236}">
              <a16:creationId xmlns:a16="http://schemas.microsoft.com/office/drawing/2014/main" id="{00000000-0008-0000-0000-000010000000}"/>
            </a:ext>
          </a:extLst>
        </xdr:cNvPr>
        <xdr:cNvSpPr/>
      </xdr:nvSpPr>
      <xdr:spPr>
        <a:xfrm>
          <a:off x="5438775" y="4667250"/>
          <a:ext cx="10477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242</xdr:row>
      <xdr:rowOff>4763</xdr:rowOff>
    </xdr:from>
    <xdr:to>
      <xdr:col>7</xdr:col>
      <xdr:colOff>0</xdr:colOff>
      <xdr:row>244</xdr:row>
      <xdr:rowOff>0</xdr:rowOff>
    </xdr:to>
    <xdr:cxnSp macro="">
      <xdr:nvCxnSpPr>
        <xdr:cNvPr id="19" name="Conector: angular 24">
          <a:extLst>
            <a:ext uri="{FF2B5EF4-FFF2-40B4-BE49-F238E27FC236}">
              <a16:creationId xmlns:a16="http://schemas.microsoft.com/office/drawing/2014/main" id="{00000000-0008-0000-0000-000013000000}"/>
            </a:ext>
          </a:extLst>
        </xdr:cNvPr>
        <xdr:cNvCxnSpPr>
          <a:stCxn id="15" idx="3"/>
          <a:endCxn id="489" idx="1"/>
        </xdr:cNvCxnSpPr>
      </xdr:nvCxnSpPr>
      <xdr:spPr>
        <a:xfrm flipV="1">
          <a:off x="5648325" y="47029688"/>
          <a:ext cx="247650" cy="385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245</xdr:row>
      <xdr:rowOff>4763</xdr:rowOff>
    </xdr:to>
    <xdr:cxnSp macro="">
      <xdr:nvCxnSpPr>
        <xdr:cNvPr id="20" name="Conector: angular 29">
          <a:extLst>
            <a:ext uri="{FF2B5EF4-FFF2-40B4-BE49-F238E27FC236}">
              <a16:creationId xmlns:a16="http://schemas.microsoft.com/office/drawing/2014/main" id="{00000000-0008-0000-0000-000014000000}"/>
            </a:ext>
          </a:extLst>
        </xdr:cNvPr>
        <xdr:cNvCxnSpPr>
          <a:stCxn id="15" idx="3"/>
          <a:endCxn id="490" idx="1"/>
        </xdr:cNvCxnSpPr>
      </xdr:nvCxnSpPr>
      <xdr:spPr>
        <a:xfrm>
          <a:off x="5648325" y="47415450"/>
          <a:ext cx="247650" cy="1952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448</xdr:row>
      <xdr:rowOff>100013</xdr:rowOff>
    </xdr:from>
    <xdr:to>
      <xdr:col>7</xdr:col>
      <xdr:colOff>0</xdr:colOff>
      <xdr:row>449</xdr:row>
      <xdr:rowOff>195263</xdr:rowOff>
    </xdr:to>
    <xdr:cxnSp macro="">
      <xdr:nvCxnSpPr>
        <xdr:cNvPr id="21" name="Conector: angular 32">
          <a:extLst>
            <a:ext uri="{FF2B5EF4-FFF2-40B4-BE49-F238E27FC236}">
              <a16:creationId xmlns:a16="http://schemas.microsoft.com/office/drawing/2014/main" id="{00000000-0008-0000-0000-000015000000}"/>
            </a:ext>
          </a:extLst>
        </xdr:cNvPr>
        <xdr:cNvCxnSpPr>
          <a:stCxn id="16" idx="3"/>
        </xdr:cNvCxnSpPr>
      </xdr:nvCxnSpPr>
      <xdr:spPr>
        <a:xfrm flipV="1">
          <a:off x="6486525" y="4767263"/>
          <a:ext cx="247650" cy="2857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449</xdr:row>
      <xdr:rowOff>195263</xdr:rowOff>
    </xdr:from>
    <xdr:to>
      <xdr:col>7</xdr:col>
      <xdr:colOff>0</xdr:colOff>
      <xdr:row>452</xdr:row>
      <xdr:rowOff>95250</xdr:rowOff>
    </xdr:to>
    <xdr:cxnSp macro="">
      <xdr:nvCxnSpPr>
        <xdr:cNvPr id="22" name="Conector: angular 35">
          <a:extLst>
            <a:ext uri="{FF2B5EF4-FFF2-40B4-BE49-F238E27FC236}">
              <a16:creationId xmlns:a16="http://schemas.microsoft.com/office/drawing/2014/main" id="{00000000-0008-0000-0000-000016000000}"/>
            </a:ext>
          </a:extLst>
        </xdr:cNvPr>
        <xdr:cNvCxnSpPr>
          <a:stCxn id="16" idx="3"/>
        </xdr:cNvCxnSpPr>
      </xdr:nvCxnSpPr>
      <xdr:spPr>
        <a:xfrm>
          <a:off x="6486525" y="5053013"/>
          <a:ext cx="247650" cy="4905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248</xdr:row>
      <xdr:rowOff>201705</xdr:rowOff>
    </xdr:from>
    <xdr:to>
      <xdr:col>9</xdr:col>
      <xdr:colOff>1</xdr:colOff>
      <xdr:row>250</xdr:row>
      <xdr:rowOff>100852</xdr:rowOff>
    </xdr:to>
    <xdr:cxnSp macro="">
      <xdr:nvCxnSpPr>
        <xdr:cNvPr id="24" name="Conector: angular 41">
          <a:extLst>
            <a:ext uri="{FF2B5EF4-FFF2-40B4-BE49-F238E27FC236}">
              <a16:creationId xmlns:a16="http://schemas.microsoft.com/office/drawing/2014/main" id="{00000000-0008-0000-0000-000018000000}"/>
            </a:ext>
          </a:extLst>
        </xdr:cNvPr>
        <xdr:cNvCxnSpPr>
          <a:stCxn id="491" idx="2"/>
          <a:endCxn id="9" idx="1"/>
        </xdr:cNvCxnSpPr>
      </xdr:nvCxnSpPr>
      <xdr:spPr>
        <a:xfrm rot="16200000" flipH="1">
          <a:off x="7331449" y="47919154"/>
          <a:ext cx="291353"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248</xdr:row>
      <xdr:rowOff>201705</xdr:rowOff>
    </xdr:from>
    <xdr:to>
      <xdr:col>9</xdr:col>
      <xdr:colOff>1</xdr:colOff>
      <xdr:row>252</xdr:row>
      <xdr:rowOff>100852</xdr:rowOff>
    </xdr:to>
    <xdr:cxnSp macro="">
      <xdr:nvCxnSpPr>
        <xdr:cNvPr id="25" name="Conector: angular 44">
          <a:extLst>
            <a:ext uri="{FF2B5EF4-FFF2-40B4-BE49-F238E27FC236}">
              <a16:creationId xmlns:a16="http://schemas.microsoft.com/office/drawing/2014/main" id="{00000000-0008-0000-0000-000019000000}"/>
            </a:ext>
          </a:extLst>
        </xdr:cNvPr>
        <xdr:cNvCxnSpPr>
          <a:stCxn id="491" idx="2"/>
          <a:endCxn id="492" idx="1"/>
        </xdr:cNvCxnSpPr>
      </xdr:nvCxnSpPr>
      <xdr:spPr>
        <a:xfrm rot="16200000" flipH="1">
          <a:off x="7135346" y="48115257"/>
          <a:ext cx="683559"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248</xdr:row>
      <xdr:rowOff>201705</xdr:rowOff>
    </xdr:from>
    <xdr:to>
      <xdr:col>9</xdr:col>
      <xdr:colOff>1</xdr:colOff>
      <xdr:row>254</xdr:row>
      <xdr:rowOff>100852</xdr:rowOff>
    </xdr:to>
    <xdr:cxnSp macro="">
      <xdr:nvCxnSpPr>
        <xdr:cNvPr id="26" name="Conector: angular 47">
          <a:extLst>
            <a:ext uri="{FF2B5EF4-FFF2-40B4-BE49-F238E27FC236}">
              <a16:creationId xmlns:a16="http://schemas.microsoft.com/office/drawing/2014/main" id="{00000000-0008-0000-0000-00001A000000}"/>
            </a:ext>
          </a:extLst>
        </xdr:cNvPr>
        <xdr:cNvCxnSpPr>
          <a:stCxn id="491" idx="2"/>
          <a:endCxn id="493" idx="1"/>
        </xdr:cNvCxnSpPr>
      </xdr:nvCxnSpPr>
      <xdr:spPr>
        <a:xfrm rot="16200000" flipH="1">
          <a:off x="6939243" y="48311360"/>
          <a:ext cx="1075765"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242</xdr:row>
      <xdr:rowOff>0</xdr:rowOff>
    </xdr:from>
    <xdr:to>
      <xdr:col>4</xdr:col>
      <xdr:colOff>0</xdr:colOff>
      <xdr:row>246</xdr:row>
      <xdr:rowOff>0</xdr:rowOff>
    </xdr:to>
    <xdr:sp macro="" textlink="">
      <xdr:nvSpPr>
        <xdr:cNvPr id="35" name="Rectángulo 34">
          <a:extLst>
            <a:ext uri="{FF2B5EF4-FFF2-40B4-BE49-F238E27FC236}">
              <a16:creationId xmlns:a16="http://schemas.microsoft.com/office/drawing/2014/main" id="{00000000-0008-0000-0000-000023000000}"/>
            </a:ext>
          </a:extLst>
        </xdr:cNvPr>
        <xdr:cNvSpPr/>
      </xdr:nvSpPr>
      <xdr:spPr>
        <a:xfrm>
          <a:off x="4143375" y="3105150"/>
          <a:ext cx="10477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0</xdr:colOff>
      <xdr:row>241</xdr:row>
      <xdr:rowOff>0</xdr:rowOff>
    </xdr:from>
    <xdr:to>
      <xdr:col>2</xdr:col>
      <xdr:colOff>0</xdr:colOff>
      <xdr:row>447</xdr:row>
      <xdr:rowOff>0</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2847975" y="2905125"/>
          <a:ext cx="1047750" cy="15621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0</xdr:colOff>
      <xdr:row>447</xdr:row>
      <xdr:rowOff>0</xdr:rowOff>
    </xdr:from>
    <xdr:to>
      <xdr:col>2</xdr:col>
      <xdr:colOff>0</xdr:colOff>
      <xdr:row>526</xdr:row>
      <xdr:rowOff>180975</xdr:rowOff>
    </xdr:to>
    <xdr:sp macro="" textlink="">
      <xdr:nvSpPr>
        <xdr:cNvPr id="41" name="Rectángulo 40">
          <a:extLst>
            <a:ext uri="{FF2B5EF4-FFF2-40B4-BE49-F238E27FC236}">
              <a16:creationId xmlns:a16="http://schemas.microsoft.com/office/drawing/2014/main" id="{00000000-0008-0000-0000-000029000000}"/>
            </a:ext>
          </a:extLst>
        </xdr:cNvPr>
        <xdr:cNvSpPr/>
      </xdr:nvSpPr>
      <xdr:spPr>
        <a:xfrm>
          <a:off x="2847975" y="4467225"/>
          <a:ext cx="1047750" cy="155257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448</xdr:row>
      <xdr:rowOff>0</xdr:rowOff>
    </xdr:from>
    <xdr:to>
      <xdr:col>4</xdr:col>
      <xdr:colOff>0</xdr:colOff>
      <xdr:row>452</xdr:row>
      <xdr:rowOff>0</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4143375" y="4667250"/>
          <a:ext cx="10477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244</xdr:row>
      <xdr:rowOff>0</xdr:rowOff>
    </xdr:from>
    <xdr:to>
      <xdr:col>3</xdr:col>
      <xdr:colOff>0</xdr:colOff>
      <xdr:row>344</xdr:row>
      <xdr:rowOff>0</xdr:rowOff>
    </xdr:to>
    <xdr:cxnSp macro="">
      <xdr:nvCxnSpPr>
        <xdr:cNvPr id="62" name="Conector: angular 109">
          <a:extLst>
            <a:ext uri="{FF2B5EF4-FFF2-40B4-BE49-F238E27FC236}">
              <a16:creationId xmlns:a16="http://schemas.microsoft.com/office/drawing/2014/main" id="{00000000-0008-0000-0000-00003E000000}"/>
            </a:ext>
          </a:extLst>
        </xdr:cNvPr>
        <xdr:cNvCxnSpPr>
          <a:stCxn id="39" idx="3"/>
          <a:endCxn id="35" idx="1"/>
        </xdr:cNvCxnSpPr>
      </xdr:nvCxnSpPr>
      <xdr:spPr>
        <a:xfrm flipV="1">
          <a:off x="1304925" y="47415450"/>
          <a:ext cx="247650" cy="1715452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344</xdr:row>
      <xdr:rowOff>0</xdr:rowOff>
    </xdr:from>
    <xdr:to>
      <xdr:col>3</xdr:col>
      <xdr:colOff>0</xdr:colOff>
      <xdr:row>344</xdr:row>
      <xdr:rowOff>12700</xdr:rowOff>
    </xdr:to>
    <xdr:cxnSp macro="">
      <xdr:nvCxnSpPr>
        <xdr:cNvPr id="63" name="Conector: angular 112">
          <a:extLst>
            <a:ext uri="{FF2B5EF4-FFF2-40B4-BE49-F238E27FC236}">
              <a16:creationId xmlns:a16="http://schemas.microsoft.com/office/drawing/2014/main" id="{00000000-0008-0000-0000-00003F000000}"/>
            </a:ext>
          </a:extLst>
        </xdr:cNvPr>
        <xdr:cNvCxnSpPr>
          <a:stCxn id="39" idx="3"/>
          <a:endCxn id="122" idx="1"/>
        </xdr:cNvCxnSpPr>
      </xdr:nvCxnSpPr>
      <xdr:spPr>
        <a:xfrm>
          <a:off x="1304925" y="64569975"/>
          <a:ext cx="24765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450</xdr:row>
      <xdr:rowOff>0</xdr:rowOff>
    </xdr:from>
    <xdr:to>
      <xdr:col>3</xdr:col>
      <xdr:colOff>0</xdr:colOff>
      <xdr:row>488</xdr:row>
      <xdr:rowOff>168929</xdr:rowOff>
    </xdr:to>
    <xdr:cxnSp macro="">
      <xdr:nvCxnSpPr>
        <xdr:cNvPr id="64" name="Conector: angular 115">
          <a:extLst>
            <a:ext uri="{FF2B5EF4-FFF2-40B4-BE49-F238E27FC236}">
              <a16:creationId xmlns:a16="http://schemas.microsoft.com/office/drawing/2014/main" id="{00000000-0008-0000-0000-000040000000}"/>
            </a:ext>
          </a:extLst>
        </xdr:cNvPr>
        <xdr:cNvCxnSpPr>
          <a:stCxn id="41" idx="3"/>
          <a:endCxn id="59" idx="1"/>
        </xdr:cNvCxnSpPr>
      </xdr:nvCxnSpPr>
      <xdr:spPr>
        <a:xfrm flipV="1">
          <a:off x="1311088" y="83192471"/>
          <a:ext cx="246530" cy="545810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467</xdr:row>
      <xdr:rowOff>11206</xdr:rowOff>
    </xdr:from>
    <xdr:to>
      <xdr:col>3</xdr:col>
      <xdr:colOff>0</xdr:colOff>
      <xdr:row>488</xdr:row>
      <xdr:rowOff>168929</xdr:rowOff>
    </xdr:to>
    <xdr:cxnSp macro="">
      <xdr:nvCxnSpPr>
        <xdr:cNvPr id="65" name="Conector: angular 118">
          <a:extLst>
            <a:ext uri="{FF2B5EF4-FFF2-40B4-BE49-F238E27FC236}">
              <a16:creationId xmlns:a16="http://schemas.microsoft.com/office/drawing/2014/main" id="{00000000-0008-0000-0000-000041000000}"/>
            </a:ext>
          </a:extLst>
        </xdr:cNvPr>
        <xdr:cNvCxnSpPr>
          <a:stCxn id="41" idx="3"/>
          <a:endCxn id="127" idx="1"/>
        </xdr:cNvCxnSpPr>
      </xdr:nvCxnSpPr>
      <xdr:spPr>
        <a:xfrm flipV="1">
          <a:off x="1311088" y="85388824"/>
          <a:ext cx="246530" cy="3261752"/>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xdr:row>
      <xdr:rowOff>0</xdr:rowOff>
    </xdr:from>
    <xdr:to>
      <xdr:col>8</xdr:col>
      <xdr:colOff>0</xdr:colOff>
      <xdr:row>12</xdr:row>
      <xdr:rowOff>0</xdr:rowOff>
    </xdr:to>
    <xdr:sp macro="" textlink="">
      <xdr:nvSpPr>
        <xdr:cNvPr id="71" name="Rectángulo 70">
          <a:extLst>
            <a:ext uri="{FF2B5EF4-FFF2-40B4-BE49-F238E27FC236}">
              <a16:creationId xmlns:a16="http://schemas.microsoft.com/office/drawing/2014/main" id="{00000000-0008-0000-0000-000047000000}"/>
            </a:ext>
          </a:extLst>
        </xdr:cNvPr>
        <xdr:cNvSpPr/>
      </xdr:nvSpPr>
      <xdr:spPr>
        <a:xfrm>
          <a:off x="4638675" y="19240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15</xdr:row>
      <xdr:rowOff>0</xdr:rowOff>
    </xdr:from>
    <xdr:to>
      <xdr:col>6</xdr:col>
      <xdr:colOff>0</xdr:colOff>
      <xdr:row>19</xdr:row>
      <xdr:rowOff>0</xdr:rowOff>
    </xdr:to>
    <xdr:sp macro="" textlink="">
      <xdr:nvSpPr>
        <xdr:cNvPr id="77" name="Rectángulo 76">
          <a:extLst>
            <a:ext uri="{FF2B5EF4-FFF2-40B4-BE49-F238E27FC236}">
              <a16:creationId xmlns:a16="http://schemas.microsoft.com/office/drawing/2014/main" id="{00000000-0008-0000-0000-00004D000000}"/>
            </a:ext>
          </a:extLst>
        </xdr:cNvPr>
        <xdr:cNvSpPr/>
      </xdr:nvSpPr>
      <xdr:spPr>
        <a:xfrm>
          <a:off x="5438775" y="1543050"/>
          <a:ext cx="10477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11</xdr:row>
      <xdr:rowOff>0</xdr:rowOff>
    </xdr:from>
    <xdr:to>
      <xdr:col>7</xdr:col>
      <xdr:colOff>0</xdr:colOff>
      <xdr:row>17</xdr:row>
      <xdr:rowOff>0</xdr:rowOff>
    </xdr:to>
    <xdr:cxnSp macro="">
      <xdr:nvCxnSpPr>
        <xdr:cNvPr id="78" name="Conector: angular 24">
          <a:extLst>
            <a:ext uri="{FF2B5EF4-FFF2-40B4-BE49-F238E27FC236}">
              <a16:creationId xmlns:a16="http://schemas.microsoft.com/office/drawing/2014/main" id="{00000000-0008-0000-0000-00004E000000}"/>
            </a:ext>
          </a:extLst>
        </xdr:cNvPr>
        <xdr:cNvCxnSpPr>
          <a:stCxn id="77" idx="3"/>
          <a:endCxn id="71" idx="1"/>
        </xdr:cNvCxnSpPr>
      </xdr:nvCxnSpPr>
      <xdr:spPr>
        <a:xfrm flipV="1">
          <a:off x="5181600" y="2124075"/>
          <a:ext cx="247650" cy="11906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xdr:row>
      <xdr:rowOff>4763</xdr:rowOff>
    </xdr:from>
    <xdr:to>
      <xdr:col>7</xdr:col>
      <xdr:colOff>0</xdr:colOff>
      <xdr:row>17</xdr:row>
      <xdr:rowOff>0</xdr:rowOff>
    </xdr:to>
    <xdr:cxnSp macro="">
      <xdr:nvCxnSpPr>
        <xdr:cNvPr id="79" name="Conector: angular 29">
          <a:extLst>
            <a:ext uri="{FF2B5EF4-FFF2-40B4-BE49-F238E27FC236}">
              <a16:creationId xmlns:a16="http://schemas.microsoft.com/office/drawing/2014/main" id="{00000000-0008-0000-0000-00004F000000}"/>
            </a:ext>
          </a:extLst>
        </xdr:cNvPr>
        <xdr:cNvCxnSpPr>
          <a:stCxn id="77" idx="3"/>
          <a:endCxn id="143" idx="1"/>
        </xdr:cNvCxnSpPr>
      </xdr:nvCxnSpPr>
      <xdr:spPr>
        <a:xfrm flipV="1">
          <a:off x="5181600" y="2719388"/>
          <a:ext cx="247650" cy="5953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200024</xdr:rowOff>
    </xdr:from>
    <xdr:to>
      <xdr:col>4</xdr:col>
      <xdr:colOff>0</xdr:colOff>
      <xdr:row>16</xdr:row>
      <xdr:rowOff>9524</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1552575" y="2124074"/>
          <a:ext cx="1047750" cy="98107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0</xdr:colOff>
      <xdr:row>10</xdr:row>
      <xdr:rowOff>0</xdr:rowOff>
    </xdr:from>
    <xdr:to>
      <xdr:col>2</xdr:col>
      <xdr:colOff>0</xdr:colOff>
      <xdr:row>241</xdr:row>
      <xdr:rowOff>0</xdr:rowOff>
    </xdr:to>
    <xdr:sp macro="" textlink="">
      <xdr:nvSpPr>
        <xdr:cNvPr id="89" name="Rectángulo 88">
          <a:extLst>
            <a:ext uri="{FF2B5EF4-FFF2-40B4-BE49-F238E27FC236}">
              <a16:creationId xmlns:a16="http://schemas.microsoft.com/office/drawing/2014/main" id="{00000000-0008-0000-0000-000059000000}"/>
            </a:ext>
          </a:extLst>
        </xdr:cNvPr>
        <xdr:cNvSpPr/>
      </xdr:nvSpPr>
      <xdr:spPr>
        <a:xfrm>
          <a:off x="2847975" y="1343025"/>
          <a:ext cx="1047750" cy="15621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13</xdr:row>
      <xdr:rowOff>104775</xdr:rowOff>
    </xdr:from>
    <xdr:to>
      <xdr:col>3</xdr:col>
      <xdr:colOff>0</xdr:colOff>
      <xdr:row>125</xdr:row>
      <xdr:rowOff>67236</xdr:rowOff>
    </xdr:to>
    <xdr:cxnSp macro="">
      <xdr:nvCxnSpPr>
        <xdr:cNvPr id="90" name="Conector: angular 109">
          <a:extLst>
            <a:ext uri="{FF2B5EF4-FFF2-40B4-BE49-F238E27FC236}">
              <a16:creationId xmlns:a16="http://schemas.microsoft.com/office/drawing/2014/main" id="{00000000-0008-0000-0000-00005A000000}"/>
            </a:ext>
          </a:extLst>
        </xdr:cNvPr>
        <xdr:cNvCxnSpPr>
          <a:stCxn id="89" idx="3"/>
          <a:endCxn id="86" idx="1"/>
        </xdr:cNvCxnSpPr>
      </xdr:nvCxnSpPr>
      <xdr:spPr>
        <a:xfrm flipV="1">
          <a:off x="1311088" y="2637304"/>
          <a:ext cx="246530" cy="21825138"/>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105616</xdr:rowOff>
    </xdr:from>
    <xdr:to>
      <xdr:col>3</xdr:col>
      <xdr:colOff>0</xdr:colOff>
      <xdr:row>125</xdr:row>
      <xdr:rowOff>67236</xdr:rowOff>
    </xdr:to>
    <xdr:cxnSp macro="">
      <xdr:nvCxnSpPr>
        <xdr:cNvPr id="91" name="Conector: angular 112">
          <a:extLst>
            <a:ext uri="{FF2B5EF4-FFF2-40B4-BE49-F238E27FC236}">
              <a16:creationId xmlns:a16="http://schemas.microsoft.com/office/drawing/2014/main" id="{00000000-0008-0000-0000-00005B000000}"/>
            </a:ext>
          </a:extLst>
        </xdr:cNvPr>
        <xdr:cNvCxnSpPr>
          <a:stCxn id="89" idx="3"/>
          <a:endCxn id="98" idx="1"/>
        </xdr:cNvCxnSpPr>
      </xdr:nvCxnSpPr>
      <xdr:spPr>
        <a:xfrm flipV="1">
          <a:off x="1311088" y="9697851"/>
          <a:ext cx="246530" cy="14764591"/>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11207</xdr:colOff>
      <xdr:row>0</xdr:row>
      <xdr:rowOff>44823</xdr:rowOff>
    </xdr:from>
    <xdr:to>
      <xdr:col>4</xdr:col>
      <xdr:colOff>212912</xdr:colOff>
      <xdr:row>4</xdr:row>
      <xdr:rowOff>44823</xdr:rowOff>
    </xdr:to>
    <xdr:pic>
      <xdr:nvPicPr>
        <xdr:cNvPr id="93" name="Imagen 92">
          <a:extLst>
            <a:ext uri="{FF2B5EF4-FFF2-40B4-BE49-F238E27FC236}">
              <a16:creationId xmlns:a16="http://schemas.microsoft.com/office/drawing/2014/main" id="{00000000-0008-0000-0000-00005D000000}"/>
            </a:ext>
          </a:extLst>
        </xdr:cNvPr>
        <xdr:cNvPicPr>
          <a:picLocks noChangeAspect="1"/>
        </xdr:cNvPicPr>
      </xdr:nvPicPr>
      <xdr:blipFill rotWithShape="1">
        <a:blip xmlns:r="http://schemas.openxmlformats.org/officeDocument/2006/relationships" r:embed="rId1"/>
        <a:srcRect l="3043" r="3295"/>
        <a:stretch/>
      </xdr:blipFill>
      <xdr:spPr>
        <a:xfrm>
          <a:off x="268942" y="44823"/>
          <a:ext cx="3047999" cy="1120588"/>
        </a:xfrm>
        <a:prstGeom prst="rect">
          <a:avLst/>
        </a:prstGeom>
      </xdr:spPr>
    </xdr:pic>
    <xdr:clientData/>
  </xdr:twoCellAnchor>
  <xdr:twoCellAnchor editAs="oneCell">
    <xdr:from>
      <xdr:col>8</xdr:col>
      <xdr:colOff>187442</xdr:colOff>
      <xdr:row>0</xdr:row>
      <xdr:rowOff>22412</xdr:rowOff>
    </xdr:from>
    <xdr:to>
      <xdr:col>12</xdr:col>
      <xdr:colOff>0</xdr:colOff>
      <xdr:row>3</xdr:row>
      <xdr:rowOff>235324</xdr:rowOff>
    </xdr:to>
    <xdr:pic>
      <xdr:nvPicPr>
        <xdr:cNvPr id="94" name="Imagen 93">
          <a:extLst>
            <a:ext uri="{FF2B5EF4-FFF2-40B4-BE49-F238E27FC236}">
              <a16:creationId xmlns:a16="http://schemas.microsoft.com/office/drawing/2014/main" id="{00000000-0008-0000-0000-00005E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4286"/>
        <a:stretch/>
      </xdr:blipFill>
      <xdr:spPr bwMode="auto">
        <a:xfrm>
          <a:off x="12805266" y="22412"/>
          <a:ext cx="3678587" cy="1053353"/>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0</xdr:colOff>
      <xdr:row>47</xdr:row>
      <xdr:rowOff>0</xdr:rowOff>
    </xdr:from>
    <xdr:to>
      <xdr:col>4</xdr:col>
      <xdr:colOff>0</xdr:colOff>
      <xdr:row>52</xdr:row>
      <xdr:rowOff>9525</xdr:rowOff>
    </xdr:to>
    <xdr:sp macro="" textlink="">
      <xdr:nvSpPr>
        <xdr:cNvPr id="98" name="Rectángulo 97">
          <a:extLst>
            <a:ext uri="{FF2B5EF4-FFF2-40B4-BE49-F238E27FC236}">
              <a16:creationId xmlns:a16="http://schemas.microsoft.com/office/drawing/2014/main" id="{00000000-0008-0000-0000-000062000000}"/>
            </a:ext>
          </a:extLst>
        </xdr:cNvPr>
        <xdr:cNvSpPr/>
      </xdr:nvSpPr>
      <xdr:spPr>
        <a:xfrm>
          <a:off x="1552575" y="10972800"/>
          <a:ext cx="1543050" cy="98107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124</xdr:row>
      <xdr:rowOff>200024</xdr:rowOff>
    </xdr:from>
    <xdr:to>
      <xdr:col>4</xdr:col>
      <xdr:colOff>0</xdr:colOff>
      <xdr:row>130</xdr:row>
      <xdr:rowOff>9524</xdr:rowOff>
    </xdr:to>
    <xdr:sp macro="" textlink="">
      <xdr:nvSpPr>
        <xdr:cNvPr id="100" name="Rectángulo 99">
          <a:extLst>
            <a:ext uri="{FF2B5EF4-FFF2-40B4-BE49-F238E27FC236}">
              <a16:creationId xmlns:a16="http://schemas.microsoft.com/office/drawing/2014/main" id="{00000000-0008-0000-0000-000064000000}"/>
            </a:ext>
          </a:extLst>
        </xdr:cNvPr>
        <xdr:cNvSpPr/>
      </xdr:nvSpPr>
      <xdr:spPr>
        <a:xfrm>
          <a:off x="1552575" y="4457699"/>
          <a:ext cx="1543050" cy="9715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85</xdr:row>
      <xdr:rowOff>105614</xdr:rowOff>
    </xdr:from>
    <xdr:to>
      <xdr:col>3</xdr:col>
      <xdr:colOff>0</xdr:colOff>
      <xdr:row>125</xdr:row>
      <xdr:rowOff>67236</xdr:rowOff>
    </xdr:to>
    <xdr:cxnSp macro="">
      <xdr:nvCxnSpPr>
        <xdr:cNvPr id="107" name="Conector: angular 109">
          <a:extLst>
            <a:ext uri="{FF2B5EF4-FFF2-40B4-BE49-F238E27FC236}">
              <a16:creationId xmlns:a16="http://schemas.microsoft.com/office/drawing/2014/main" id="{00000000-0008-0000-0000-00006B000000}"/>
            </a:ext>
          </a:extLst>
        </xdr:cNvPr>
        <xdr:cNvCxnSpPr>
          <a:stCxn id="89" idx="3"/>
        </xdr:cNvCxnSpPr>
      </xdr:nvCxnSpPr>
      <xdr:spPr>
        <a:xfrm flipV="1">
          <a:off x="1311088" y="16712732"/>
          <a:ext cx="246530" cy="774971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125</xdr:row>
      <xdr:rowOff>67236</xdr:rowOff>
    </xdr:from>
    <xdr:to>
      <xdr:col>3</xdr:col>
      <xdr:colOff>0</xdr:colOff>
      <xdr:row>127</xdr:row>
      <xdr:rowOff>105615</xdr:rowOff>
    </xdr:to>
    <xdr:cxnSp macro="">
      <xdr:nvCxnSpPr>
        <xdr:cNvPr id="110" name="Conector: angular 109">
          <a:extLst>
            <a:ext uri="{FF2B5EF4-FFF2-40B4-BE49-F238E27FC236}">
              <a16:creationId xmlns:a16="http://schemas.microsoft.com/office/drawing/2014/main" id="{00000000-0008-0000-0000-00006E000000}"/>
            </a:ext>
          </a:extLst>
        </xdr:cNvPr>
        <xdr:cNvCxnSpPr>
          <a:stCxn id="89" idx="3"/>
          <a:endCxn id="100" idx="1"/>
        </xdr:cNvCxnSpPr>
      </xdr:nvCxnSpPr>
      <xdr:spPr>
        <a:xfrm>
          <a:off x="1311088" y="24462442"/>
          <a:ext cx="246530" cy="43058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125</xdr:row>
      <xdr:rowOff>67236</xdr:rowOff>
    </xdr:from>
    <xdr:to>
      <xdr:col>3</xdr:col>
      <xdr:colOff>0</xdr:colOff>
      <xdr:row>142</xdr:row>
      <xdr:rowOff>95250</xdr:rowOff>
    </xdr:to>
    <xdr:cxnSp macro="">
      <xdr:nvCxnSpPr>
        <xdr:cNvPr id="113" name="Conector: angular 109">
          <a:extLst>
            <a:ext uri="{FF2B5EF4-FFF2-40B4-BE49-F238E27FC236}">
              <a16:creationId xmlns:a16="http://schemas.microsoft.com/office/drawing/2014/main" id="{00000000-0008-0000-0000-000071000000}"/>
            </a:ext>
          </a:extLst>
        </xdr:cNvPr>
        <xdr:cNvCxnSpPr>
          <a:stCxn id="89" idx="3"/>
        </xdr:cNvCxnSpPr>
      </xdr:nvCxnSpPr>
      <xdr:spPr>
        <a:xfrm>
          <a:off x="1311088" y="24462442"/>
          <a:ext cx="246530" cy="334495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125</xdr:row>
      <xdr:rowOff>67236</xdr:rowOff>
    </xdr:from>
    <xdr:to>
      <xdr:col>3</xdr:col>
      <xdr:colOff>0</xdr:colOff>
      <xdr:row>178</xdr:row>
      <xdr:rowOff>95250</xdr:rowOff>
    </xdr:to>
    <xdr:cxnSp macro="">
      <xdr:nvCxnSpPr>
        <xdr:cNvPr id="116" name="Conector: angular 109">
          <a:extLst>
            <a:ext uri="{FF2B5EF4-FFF2-40B4-BE49-F238E27FC236}">
              <a16:creationId xmlns:a16="http://schemas.microsoft.com/office/drawing/2014/main" id="{00000000-0008-0000-0000-000074000000}"/>
            </a:ext>
          </a:extLst>
        </xdr:cNvPr>
        <xdr:cNvCxnSpPr>
          <a:stCxn id="89" idx="3"/>
        </xdr:cNvCxnSpPr>
      </xdr:nvCxnSpPr>
      <xdr:spPr>
        <a:xfrm>
          <a:off x="1311088" y="24462442"/>
          <a:ext cx="246530" cy="10359837"/>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125</xdr:row>
      <xdr:rowOff>67236</xdr:rowOff>
    </xdr:from>
    <xdr:to>
      <xdr:col>3</xdr:col>
      <xdr:colOff>0</xdr:colOff>
      <xdr:row>208</xdr:row>
      <xdr:rowOff>100853</xdr:rowOff>
    </xdr:to>
    <xdr:cxnSp macro="">
      <xdr:nvCxnSpPr>
        <xdr:cNvPr id="119" name="Conector: angular 109">
          <a:extLst>
            <a:ext uri="{FF2B5EF4-FFF2-40B4-BE49-F238E27FC236}">
              <a16:creationId xmlns:a16="http://schemas.microsoft.com/office/drawing/2014/main" id="{00000000-0008-0000-0000-000077000000}"/>
            </a:ext>
          </a:extLst>
        </xdr:cNvPr>
        <xdr:cNvCxnSpPr>
          <a:stCxn id="89" idx="3"/>
        </xdr:cNvCxnSpPr>
      </xdr:nvCxnSpPr>
      <xdr:spPr>
        <a:xfrm>
          <a:off x="1311088" y="24462442"/>
          <a:ext cx="246530" cy="16192499"/>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342</xdr:row>
      <xdr:rowOff>0</xdr:rowOff>
    </xdr:from>
    <xdr:to>
      <xdr:col>4</xdr:col>
      <xdr:colOff>0</xdr:colOff>
      <xdr:row>346</xdr:row>
      <xdr:rowOff>0</xdr:rowOff>
    </xdr:to>
    <xdr:sp macro="" textlink="">
      <xdr:nvSpPr>
        <xdr:cNvPr id="122" name="Rectángulo 121">
          <a:extLst>
            <a:ext uri="{FF2B5EF4-FFF2-40B4-BE49-F238E27FC236}">
              <a16:creationId xmlns:a16="http://schemas.microsoft.com/office/drawing/2014/main" id="{00000000-0008-0000-0000-00007A000000}"/>
            </a:ext>
          </a:extLst>
        </xdr:cNvPr>
        <xdr:cNvSpPr/>
      </xdr:nvSpPr>
      <xdr:spPr>
        <a:xfrm>
          <a:off x="1552575" y="10420350"/>
          <a:ext cx="1543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465</xdr:row>
      <xdr:rowOff>0</xdr:rowOff>
    </xdr:from>
    <xdr:to>
      <xdr:col>4</xdr:col>
      <xdr:colOff>0</xdr:colOff>
      <xdr:row>469</xdr:row>
      <xdr:rowOff>0</xdr:rowOff>
    </xdr:to>
    <xdr:sp macro="" textlink="">
      <xdr:nvSpPr>
        <xdr:cNvPr id="127" name="Rectángulo 126">
          <a:extLst>
            <a:ext uri="{FF2B5EF4-FFF2-40B4-BE49-F238E27FC236}">
              <a16:creationId xmlns:a16="http://schemas.microsoft.com/office/drawing/2014/main" id="{00000000-0008-0000-0000-00007F000000}"/>
            </a:ext>
          </a:extLst>
        </xdr:cNvPr>
        <xdr:cNvSpPr/>
      </xdr:nvSpPr>
      <xdr:spPr>
        <a:xfrm>
          <a:off x="1552575" y="12563475"/>
          <a:ext cx="1543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488</xdr:row>
      <xdr:rowOff>168929</xdr:rowOff>
    </xdr:from>
    <xdr:to>
      <xdr:col>3</xdr:col>
      <xdr:colOff>0</xdr:colOff>
      <xdr:row>507</xdr:row>
      <xdr:rowOff>1</xdr:rowOff>
    </xdr:to>
    <xdr:cxnSp macro="">
      <xdr:nvCxnSpPr>
        <xdr:cNvPr id="135" name="Conector: angular 115">
          <a:extLst>
            <a:ext uri="{FF2B5EF4-FFF2-40B4-BE49-F238E27FC236}">
              <a16:creationId xmlns:a16="http://schemas.microsoft.com/office/drawing/2014/main" id="{00000000-0008-0000-0000-000087000000}"/>
            </a:ext>
          </a:extLst>
        </xdr:cNvPr>
        <xdr:cNvCxnSpPr>
          <a:cxnSpLocks/>
          <a:stCxn id="41" idx="3"/>
          <a:endCxn id="514" idx="1"/>
        </xdr:cNvCxnSpPr>
      </xdr:nvCxnSpPr>
      <xdr:spPr>
        <a:xfrm>
          <a:off x="1311088" y="88650576"/>
          <a:ext cx="246530" cy="3136807"/>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xdr:row>
      <xdr:rowOff>0</xdr:rowOff>
    </xdr:from>
    <xdr:to>
      <xdr:col>8</xdr:col>
      <xdr:colOff>0</xdr:colOff>
      <xdr:row>15</xdr:row>
      <xdr:rowOff>0</xdr:rowOff>
    </xdr:to>
    <xdr:sp macro="" textlink="">
      <xdr:nvSpPr>
        <xdr:cNvPr id="143" name="Rectángulo 142">
          <a:extLst>
            <a:ext uri="{FF2B5EF4-FFF2-40B4-BE49-F238E27FC236}">
              <a16:creationId xmlns:a16="http://schemas.microsoft.com/office/drawing/2014/main" id="{00000000-0008-0000-0000-00008F000000}"/>
            </a:ext>
          </a:extLst>
        </xdr:cNvPr>
        <xdr:cNvSpPr/>
      </xdr:nvSpPr>
      <xdr:spPr>
        <a:xfrm>
          <a:off x="4638675" y="1924050"/>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xdr:row>
      <xdr:rowOff>0</xdr:rowOff>
    </xdr:from>
    <xdr:to>
      <xdr:col>8</xdr:col>
      <xdr:colOff>0</xdr:colOff>
      <xdr:row>18</xdr:row>
      <xdr:rowOff>0</xdr:rowOff>
    </xdr:to>
    <xdr:sp macro="" textlink="">
      <xdr:nvSpPr>
        <xdr:cNvPr id="144" name="Rectángulo 143">
          <a:extLst>
            <a:ext uri="{FF2B5EF4-FFF2-40B4-BE49-F238E27FC236}">
              <a16:creationId xmlns:a16="http://schemas.microsoft.com/office/drawing/2014/main" id="{00000000-0008-0000-0000-000090000000}"/>
            </a:ext>
          </a:extLst>
        </xdr:cNvPr>
        <xdr:cNvSpPr/>
      </xdr:nvSpPr>
      <xdr:spPr>
        <a:xfrm>
          <a:off x="5429250" y="2524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xdr:row>
      <xdr:rowOff>0</xdr:rowOff>
    </xdr:from>
    <xdr:to>
      <xdr:col>8</xdr:col>
      <xdr:colOff>0</xdr:colOff>
      <xdr:row>21</xdr:row>
      <xdr:rowOff>0</xdr:rowOff>
    </xdr:to>
    <xdr:sp macro="" textlink="">
      <xdr:nvSpPr>
        <xdr:cNvPr id="145" name="Rectángulo 144">
          <a:extLst>
            <a:ext uri="{FF2B5EF4-FFF2-40B4-BE49-F238E27FC236}">
              <a16:creationId xmlns:a16="http://schemas.microsoft.com/office/drawing/2014/main" id="{00000000-0008-0000-0000-000091000000}"/>
            </a:ext>
          </a:extLst>
        </xdr:cNvPr>
        <xdr:cNvSpPr/>
      </xdr:nvSpPr>
      <xdr:spPr>
        <a:xfrm>
          <a:off x="5429250" y="31146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22</xdr:row>
      <xdr:rowOff>0</xdr:rowOff>
    </xdr:from>
    <xdr:to>
      <xdr:col>8</xdr:col>
      <xdr:colOff>0</xdr:colOff>
      <xdr:row>24</xdr:row>
      <xdr:rowOff>0</xdr:rowOff>
    </xdr:to>
    <xdr:sp macro="" textlink="">
      <xdr:nvSpPr>
        <xdr:cNvPr id="146" name="Rectángulo 145">
          <a:extLst>
            <a:ext uri="{FF2B5EF4-FFF2-40B4-BE49-F238E27FC236}">
              <a16:creationId xmlns:a16="http://schemas.microsoft.com/office/drawing/2014/main" id="{00000000-0008-0000-0000-000092000000}"/>
            </a:ext>
          </a:extLst>
        </xdr:cNvPr>
        <xdr:cNvSpPr/>
      </xdr:nvSpPr>
      <xdr:spPr>
        <a:xfrm>
          <a:off x="5429250" y="37052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17</xdr:row>
      <xdr:rowOff>0</xdr:rowOff>
    </xdr:from>
    <xdr:to>
      <xdr:col>7</xdr:col>
      <xdr:colOff>0</xdr:colOff>
      <xdr:row>20</xdr:row>
      <xdr:rowOff>4763</xdr:rowOff>
    </xdr:to>
    <xdr:cxnSp macro="">
      <xdr:nvCxnSpPr>
        <xdr:cNvPr id="150" name="Conector: angular 24">
          <a:extLst>
            <a:ext uri="{FF2B5EF4-FFF2-40B4-BE49-F238E27FC236}">
              <a16:creationId xmlns:a16="http://schemas.microsoft.com/office/drawing/2014/main" id="{00000000-0008-0000-0000-000096000000}"/>
            </a:ext>
          </a:extLst>
        </xdr:cNvPr>
        <xdr:cNvCxnSpPr>
          <a:stCxn id="77" idx="3"/>
          <a:endCxn id="145" idx="1"/>
        </xdr:cNvCxnSpPr>
      </xdr:nvCxnSpPr>
      <xdr:spPr>
        <a:xfrm>
          <a:off x="5181600" y="3314700"/>
          <a:ext cx="247650" cy="5953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xdr:row>
      <xdr:rowOff>0</xdr:rowOff>
    </xdr:from>
    <xdr:to>
      <xdr:col>7</xdr:col>
      <xdr:colOff>0</xdr:colOff>
      <xdr:row>23</xdr:row>
      <xdr:rowOff>4763</xdr:rowOff>
    </xdr:to>
    <xdr:cxnSp macro="">
      <xdr:nvCxnSpPr>
        <xdr:cNvPr id="153" name="Conector: angular 24">
          <a:extLst>
            <a:ext uri="{FF2B5EF4-FFF2-40B4-BE49-F238E27FC236}">
              <a16:creationId xmlns:a16="http://schemas.microsoft.com/office/drawing/2014/main" id="{00000000-0008-0000-0000-000099000000}"/>
            </a:ext>
          </a:extLst>
        </xdr:cNvPr>
        <xdr:cNvCxnSpPr>
          <a:stCxn id="77" idx="3"/>
          <a:endCxn id="146" idx="1"/>
        </xdr:cNvCxnSpPr>
      </xdr:nvCxnSpPr>
      <xdr:spPr>
        <a:xfrm>
          <a:off x="5181600" y="3314700"/>
          <a:ext cx="247650" cy="11763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0</xdr:rowOff>
    </xdr:from>
    <xdr:to>
      <xdr:col>8</xdr:col>
      <xdr:colOff>0</xdr:colOff>
      <xdr:row>27</xdr:row>
      <xdr:rowOff>0</xdr:rowOff>
    </xdr:to>
    <xdr:sp macro="" textlink="">
      <xdr:nvSpPr>
        <xdr:cNvPr id="156" name="Rectángulo 155">
          <a:extLst>
            <a:ext uri="{FF2B5EF4-FFF2-40B4-BE49-F238E27FC236}">
              <a16:creationId xmlns:a16="http://schemas.microsoft.com/office/drawing/2014/main" id="{00000000-0008-0000-0000-00009C000000}"/>
            </a:ext>
          </a:extLst>
        </xdr:cNvPr>
        <xdr:cNvSpPr/>
      </xdr:nvSpPr>
      <xdr:spPr>
        <a:xfrm>
          <a:off x="5429250" y="42957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28</xdr:row>
      <xdr:rowOff>0</xdr:rowOff>
    </xdr:from>
    <xdr:to>
      <xdr:col>8</xdr:col>
      <xdr:colOff>0</xdr:colOff>
      <xdr:row>30</xdr:row>
      <xdr:rowOff>0</xdr:rowOff>
    </xdr:to>
    <xdr:sp macro="" textlink="">
      <xdr:nvSpPr>
        <xdr:cNvPr id="157" name="Rectángulo 156">
          <a:extLst>
            <a:ext uri="{FF2B5EF4-FFF2-40B4-BE49-F238E27FC236}">
              <a16:creationId xmlns:a16="http://schemas.microsoft.com/office/drawing/2014/main" id="{00000000-0008-0000-0000-00009D000000}"/>
            </a:ext>
          </a:extLst>
        </xdr:cNvPr>
        <xdr:cNvSpPr/>
      </xdr:nvSpPr>
      <xdr:spPr>
        <a:xfrm>
          <a:off x="5429250" y="42957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31</xdr:row>
      <xdr:rowOff>0</xdr:rowOff>
    </xdr:from>
    <xdr:to>
      <xdr:col>8</xdr:col>
      <xdr:colOff>0</xdr:colOff>
      <xdr:row>33</xdr:row>
      <xdr:rowOff>0</xdr:rowOff>
    </xdr:to>
    <xdr:sp macro="" textlink="">
      <xdr:nvSpPr>
        <xdr:cNvPr id="158" name="Rectángulo 157">
          <a:extLst>
            <a:ext uri="{FF2B5EF4-FFF2-40B4-BE49-F238E27FC236}">
              <a16:creationId xmlns:a16="http://schemas.microsoft.com/office/drawing/2014/main" id="{00000000-0008-0000-0000-00009E000000}"/>
            </a:ext>
          </a:extLst>
        </xdr:cNvPr>
        <xdr:cNvSpPr/>
      </xdr:nvSpPr>
      <xdr:spPr>
        <a:xfrm>
          <a:off x="5429250" y="42957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34</xdr:row>
      <xdr:rowOff>0</xdr:rowOff>
    </xdr:from>
    <xdr:to>
      <xdr:col>8</xdr:col>
      <xdr:colOff>0</xdr:colOff>
      <xdr:row>36</xdr:row>
      <xdr:rowOff>0</xdr:rowOff>
    </xdr:to>
    <xdr:sp macro="" textlink="">
      <xdr:nvSpPr>
        <xdr:cNvPr id="159" name="Rectángulo 158">
          <a:extLst>
            <a:ext uri="{FF2B5EF4-FFF2-40B4-BE49-F238E27FC236}">
              <a16:creationId xmlns:a16="http://schemas.microsoft.com/office/drawing/2014/main" id="{00000000-0008-0000-0000-00009F000000}"/>
            </a:ext>
          </a:extLst>
        </xdr:cNvPr>
        <xdr:cNvSpPr/>
      </xdr:nvSpPr>
      <xdr:spPr>
        <a:xfrm>
          <a:off x="5429250" y="42957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30</xdr:row>
      <xdr:rowOff>0</xdr:rowOff>
    </xdr:from>
    <xdr:to>
      <xdr:col>6</xdr:col>
      <xdr:colOff>0</xdr:colOff>
      <xdr:row>34</xdr:row>
      <xdr:rowOff>0</xdr:rowOff>
    </xdr:to>
    <xdr:sp macro="" textlink="">
      <xdr:nvSpPr>
        <xdr:cNvPr id="161" name="Rectángulo 160">
          <a:extLst>
            <a:ext uri="{FF2B5EF4-FFF2-40B4-BE49-F238E27FC236}">
              <a16:creationId xmlns:a16="http://schemas.microsoft.com/office/drawing/2014/main" id="{00000000-0008-0000-0000-0000A1000000}"/>
            </a:ext>
          </a:extLst>
        </xdr:cNvPr>
        <xdr:cNvSpPr/>
      </xdr:nvSpPr>
      <xdr:spPr>
        <a:xfrm>
          <a:off x="3343275" y="2914650"/>
          <a:ext cx="1838325" cy="80010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26</xdr:row>
      <xdr:rowOff>4763</xdr:rowOff>
    </xdr:from>
    <xdr:to>
      <xdr:col>7</xdr:col>
      <xdr:colOff>0</xdr:colOff>
      <xdr:row>32</xdr:row>
      <xdr:rowOff>9525</xdr:rowOff>
    </xdr:to>
    <xdr:cxnSp macro="">
      <xdr:nvCxnSpPr>
        <xdr:cNvPr id="162" name="Conector: angular 24">
          <a:extLst>
            <a:ext uri="{FF2B5EF4-FFF2-40B4-BE49-F238E27FC236}">
              <a16:creationId xmlns:a16="http://schemas.microsoft.com/office/drawing/2014/main" id="{00000000-0008-0000-0000-0000A2000000}"/>
            </a:ext>
          </a:extLst>
        </xdr:cNvPr>
        <xdr:cNvCxnSpPr>
          <a:stCxn id="161" idx="3"/>
          <a:endCxn id="156" idx="1"/>
        </xdr:cNvCxnSpPr>
      </xdr:nvCxnSpPr>
      <xdr:spPr>
        <a:xfrm flipV="1">
          <a:off x="5181600" y="5072063"/>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29</xdr:row>
      <xdr:rowOff>4763</xdr:rowOff>
    </xdr:from>
    <xdr:to>
      <xdr:col>7</xdr:col>
      <xdr:colOff>0</xdr:colOff>
      <xdr:row>32</xdr:row>
      <xdr:rowOff>9525</xdr:rowOff>
    </xdr:to>
    <xdr:cxnSp macro="">
      <xdr:nvCxnSpPr>
        <xdr:cNvPr id="165" name="Conector: angular 24">
          <a:extLst>
            <a:ext uri="{FF2B5EF4-FFF2-40B4-BE49-F238E27FC236}">
              <a16:creationId xmlns:a16="http://schemas.microsoft.com/office/drawing/2014/main" id="{00000000-0008-0000-0000-0000A5000000}"/>
            </a:ext>
          </a:extLst>
        </xdr:cNvPr>
        <xdr:cNvCxnSpPr>
          <a:stCxn id="161" idx="3"/>
          <a:endCxn id="157" idx="1"/>
        </xdr:cNvCxnSpPr>
      </xdr:nvCxnSpPr>
      <xdr:spPr>
        <a:xfrm flipV="1">
          <a:off x="5181600" y="5653088"/>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xdr:row>
      <xdr:rowOff>4763</xdr:rowOff>
    </xdr:from>
    <xdr:to>
      <xdr:col>7</xdr:col>
      <xdr:colOff>0</xdr:colOff>
      <xdr:row>32</xdr:row>
      <xdr:rowOff>9525</xdr:rowOff>
    </xdr:to>
    <xdr:cxnSp macro="">
      <xdr:nvCxnSpPr>
        <xdr:cNvPr id="168" name="Conector: angular 24">
          <a:extLst>
            <a:ext uri="{FF2B5EF4-FFF2-40B4-BE49-F238E27FC236}">
              <a16:creationId xmlns:a16="http://schemas.microsoft.com/office/drawing/2014/main" id="{00000000-0008-0000-0000-0000A8000000}"/>
            </a:ext>
          </a:extLst>
        </xdr:cNvPr>
        <xdr:cNvCxnSpPr>
          <a:stCxn id="161" idx="3"/>
          <a:endCxn id="158" idx="1"/>
        </xdr:cNvCxnSpPr>
      </xdr:nvCxnSpPr>
      <xdr:spPr>
        <a:xfrm flipV="1">
          <a:off x="5181600" y="6234113"/>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xdr:row>
      <xdr:rowOff>9525</xdr:rowOff>
    </xdr:from>
    <xdr:to>
      <xdr:col>7</xdr:col>
      <xdr:colOff>0</xdr:colOff>
      <xdr:row>35</xdr:row>
      <xdr:rowOff>4763</xdr:rowOff>
    </xdr:to>
    <xdr:cxnSp macro="">
      <xdr:nvCxnSpPr>
        <xdr:cNvPr id="171" name="Conector: angular 24">
          <a:extLst>
            <a:ext uri="{FF2B5EF4-FFF2-40B4-BE49-F238E27FC236}">
              <a16:creationId xmlns:a16="http://schemas.microsoft.com/office/drawing/2014/main" id="{00000000-0008-0000-0000-0000AB000000}"/>
            </a:ext>
          </a:extLst>
        </xdr:cNvPr>
        <xdr:cNvCxnSpPr>
          <a:stCxn id="161" idx="3"/>
          <a:endCxn id="159" idx="1"/>
        </xdr:cNvCxnSpPr>
      </xdr:nvCxnSpPr>
      <xdr:spPr>
        <a:xfrm>
          <a:off x="5181600" y="6238875"/>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37</xdr:row>
      <xdr:rowOff>0</xdr:rowOff>
    </xdr:from>
    <xdr:to>
      <xdr:col>8</xdr:col>
      <xdr:colOff>0</xdr:colOff>
      <xdr:row>39</xdr:row>
      <xdr:rowOff>0</xdr:rowOff>
    </xdr:to>
    <xdr:sp macro="" textlink="">
      <xdr:nvSpPr>
        <xdr:cNvPr id="175" name="Rectángulo 174">
          <a:extLst>
            <a:ext uri="{FF2B5EF4-FFF2-40B4-BE49-F238E27FC236}">
              <a16:creationId xmlns:a16="http://schemas.microsoft.com/office/drawing/2014/main" id="{00000000-0008-0000-0000-0000AF000000}"/>
            </a:ext>
          </a:extLst>
        </xdr:cNvPr>
        <xdr:cNvSpPr/>
      </xdr:nvSpPr>
      <xdr:spPr>
        <a:xfrm>
          <a:off x="5429250" y="66198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32</xdr:row>
      <xdr:rowOff>9525</xdr:rowOff>
    </xdr:from>
    <xdr:to>
      <xdr:col>7</xdr:col>
      <xdr:colOff>0</xdr:colOff>
      <xdr:row>38</xdr:row>
      <xdr:rowOff>4763</xdr:rowOff>
    </xdr:to>
    <xdr:cxnSp macro="">
      <xdr:nvCxnSpPr>
        <xdr:cNvPr id="176" name="Conector: angular 24">
          <a:extLst>
            <a:ext uri="{FF2B5EF4-FFF2-40B4-BE49-F238E27FC236}">
              <a16:creationId xmlns:a16="http://schemas.microsoft.com/office/drawing/2014/main" id="{00000000-0008-0000-0000-0000B0000000}"/>
            </a:ext>
          </a:extLst>
        </xdr:cNvPr>
        <xdr:cNvCxnSpPr>
          <a:stCxn id="161" idx="3"/>
          <a:endCxn id="175" idx="1"/>
        </xdr:cNvCxnSpPr>
      </xdr:nvCxnSpPr>
      <xdr:spPr>
        <a:xfrm>
          <a:off x="5181600" y="6238875"/>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xdr:row>
      <xdr:rowOff>0</xdr:rowOff>
    </xdr:from>
    <xdr:to>
      <xdr:col>8</xdr:col>
      <xdr:colOff>0</xdr:colOff>
      <xdr:row>42</xdr:row>
      <xdr:rowOff>0</xdr:rowOff>
    </xdr:to>
    <xdr:sp macro="" textlink="">
      <xdr:nvSpPr>
        <xdr:cNvPr id="184" name="Rectángulo 183">
          <a:extLst>
            <a:ext uri="{FF2B5EF4-FFF2-40B4-BE49-F238E27FC236}">
              <a16:creationId xmlns:a16="http://schemas.microsoft.com/office/drawing/2014/main" id="{00000000-0008-0000-0000-0000B8000000}"/>
            </a:ext>
          </a:extLst>
        </xdr:cNvPr>
        <xdr:cNvSpPr/>
      </xdr:nvSpPr>
      <xdr:spPr>
        <a:xfrm>
          <a:off x="5429250" y="72104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41</xdr:row>
      <xdr:rowOff>0</xdr:rowOff>
    </xdr:from>
    <xdr:to>
      <xdr:col>6</xdr:col>
      <xdr:colOff>0</xdr:colOff>
      <xdr:row>45</xdr:row>
      <xdr:rowOff>0</xdr:rowOff>
    </xdr:to>
    <xdr:sp macro="" textlink="">
      <xdr:nvSpPr>
        <xdr:cNvPr id="187" name="Rectángulo 186">
          <a:extLst>
            <a:ext uri="{FF2B5EF4-FFF2-40B4-BE49-F238E27FC236}">
              <a16:creationId xmlns:a16="http://schemas.microsoft.com/office/drawing/2014/main" id="{00000000-0008-0000-0000-0000BB000000}"/>
            </a:ext>
          </a:extLst>
        </xdr:cNvPr>
        <xdr:cNvSpPr/>
      </xdr:nvSpPr>
      <xdr:spPr>
        <a:xfrm>
          <a:off x="3343275" y="5848350"/>
          <a:ext cx="183832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43</xdr:row>
      <xdr:rowOff>0</xdr:rowOff>
    </xdr:from>
    <xdr:to>
      <xdr:col>8</xdr:col>
      <xdr:colOff>0</xdr:colOff>
      <xdr:row>45</xdr:row>
      <xdr:rowOff>0</xdr:rowOff>
    </xdr:to>
    <xdr:sp macro="" textlink="">
      <xdr:nvSpPr>
        <xdr:cNvPr id="188" name="Rectángulo 187">
          <a:extLst>
            <a:ext uri="{FF2B5EF4-FFF2-40B4-BE49-F238E27FC236}">
              <a16:creationId xmlns:a16="http://schemas.microsoft.com/office/drawing/2014/main" id="{00000000-0008-0000-0000-0000BC000000}"/>
            </a:ext>
          </a:extLst>
        </xdr:cNvPr>
        <xdr:cNvSpPr/>
      </xdr:nvSpPr>
      <xdr:spPr>
        <a:xfrm>
          <a:off x="5429250" y="77914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43</xdr:row>
      <xdr:rowOff>0</xdr:rowOff>
    </xdr:from>
    <xdr:to>
      <xdr:col>7</xdr:col>
      <xdr:colOff>0</xdr:colOff>
      <xdr:row>44</xdr:row>
      <xdr:rowOff>0</xdr:rowOff>
    </xdr:to>
    <xdr:cxnSp macro="">
      <xdr:nvCxnSpPr>
        <xdr:cNvPr id="189" name="Conector: angular 24">
          <a:extLst>
            <a:ext uri="{FF2B5EF4-FFF2-40B4-BE49-F238E27FC236}">
              <a16:creationId xmlns:a16="http://schemas.microsoft.com/office/drawing/2014/main" id="{00000000-0008-0000-0000-0000BD000000}"/>
            </a:ext>
          </a:extLst>
        </xdr:cNvPr>
        <xdr:cNvCxnSpPr>
          <a:stCxn id="187" idx="3"/>
          <a:endCxn id="188" idx="1"/>
        </xdr:cNvCxnSpPr>
      </xdr:nvCxnSpPr>
      <xdr:spPr>
        <a:xfrm>
          <a:off x="5181600" y="8382000"/>
          <a:ext cx="247650" cy="200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4763</xdr:rowOff>
    </xdr:from>
    <xdr:to>
      <xdr:col>7</xdr:col>
      <xdr:colOff>0</xdr:colOff>
      <xdr:row>43</xdr:row>
      <xdr:rowOff>0</xdr:rowOff>
    </xdr:to>
    <xdr:cxnSp macro="">
      <xdr:nvCxnSpPr>
        <xdr:cNvPr id="192" name="Conector: angular 24">
          <a:extLst>
            <a:ext uri="{FF2B5EF4-FFF2-40B4-BE49-F238E27FC236}">
              <a16:creationId xmlns:a16="http://schemas.microsoft.com/office/drawing/2014/main" id="{00000000-0008-0000-0000-0000C0000000}"/>
            </a:ext>
          </a:extLst>
        </xdr:cNvPr>
        <xdr:cNvCxnSpPr>
          <a:stCxn id="187" idx="3"/>
          <a:endCxn id="184" idx="1"/>
        </xdr:cNvCxnSpPr>
      </xdr:nvCxnSpPr>
      <xdr:spPr>
        <a:xfrm flipV="1">
          <a:off x="5181600" y="7986713"/>
          <a:ext cx="247650" cy="3952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46</xdr:row>
      <xdr:rowOff>0</xdr:rowOff>
    </xdr:from>
    <xdr:to>
      <xdr:col>8</xdr:col>
      <xdr:colOff>0</xdr:colOff>
      <xdr:row>48</xdr:row>
      <xdr:rowOff>0</xdr:rowOff>
    </xdr:to>
    <xdr:sp macro="" textlink="">
      <xdr:nvSpPr>
        <xdr:cNvPr id="195" name="Rectángulo 194">
          <a:extLst>
            <a:ext uri="{FF2B5EF4-FFF2-40B4-BE49-F238E27FC236}">
              <a16:creationId xmlns:a16="http://schemas.microsoft.com/office/drawing/2014/main" id="{00000000-0008-0000-0000-0000C3000000}"/>
            </a:ext>
          </a:extLst>
        </xdr:cNvPr>
        <xdr:cNvSpPr/>
      </xdr:nvSpPr>
      <xdr:spPr>
        <a:xfrm>
          <a:off x="5429250" y="8382000"/>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49</xdr:row>
      <xdr:rowOff>0</xdr:rowOff>
    </xdr:from>
    <xdr:to>
      <xdr:col>8</xdr:col>
      <xdr:colOff>0</xdr:colOff>
      <xdr:row>51</xdr:row>
      <xdr:rowOff>0</xdr:rowOff>
    </xdr:to>
    <xdr:sp macro="" textlink="">
      <xdr:nvSpPr>
        <xdr:cNvPr id="196" name="Rectángulo 195">
          <a:extLst>
            <a:ext uri="{FF2B5EF4-FFF2-40B4-BE49-F238E27FC236}">
              <a16:creationId xmlns:a16="http://schemas.microsoft.com/office/drawing/2014/main" id="{00000000-0008-0000-0000-0000C4000000}"/>
            </a:ext>
          </a:extLst>
        </xdr:cNvPr>
        <xdr:cNvSpPr/>
      </xdr:nvSpPr>
      <xdr:spPr>
        <a:xfrm>
          <a:off x="5429250" y="8382000"/>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52</xdr:row>
      <xdr:rowOff>0</xdr:rowOff>
    </xdr:from>
    <xdr:to>
      <xdr:col>8</xdr:col>
      <xdr:colOff>0</xdr:colOff>
      <xdr:row>54</xdr:row>
      <xdr:rowOff>0</xdr:rowOff>
    </xdr:to>
    <xdr:sp macro="" textlink="">
      <xdr:nvSpPr>
        <xdr:cNvPr id="197" name="Rectángulo 196">
          <a:extLst>
            <a:ext uri="{FF2B5EF4-FFF2-40B4-BE49-F238E27FC236}">
              <a16:creationId xmlns:a16="http://schemas.microsoft.com/office/drawing/2014/main" id="{00000000-0008-0000-0000-0000C5000000}"/>
            </a:ext>
          </a:extLst>
        </xdr:cNvPr>
        <xdr:cNvSpPr/>
      </xdr:nvSpPr>
      <xdr:spPr>
        <a:xfrm>
          <a:off x="5429250" y="8382000"/>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48</xdr:row>
      <xdr:rowOff>0</xdr:rowOff>
    </xdr:from>
    <xdr:to>
      <xdr:col>6</xdr:col>
      <xdr:colOff>0</xdr:colOff>
      <xdr:row>52</xdr:row>
      <xdr:rowOff>0</xdr:rowOff>
    </xdr:to>
    <xdr:sp macro="" textlink="">
      <xdr:nvSpPr>
        <xdr:cNvPr id="198" name="Rectángulo 197">
          <a:extLst>
            <a:ext uri="{FF2B5EF4-FFF2-40B4-BE49-F238E27FC236}">
              <a16:creationId xmlns:a16="http://schemas.microsoft.com/office/drawing/2014/main" id="{00000000-0008-0000-0000-0000C6000000}"/>
            </a:ext>
          </a:extLst>
        </xdr:cNvPr>
        <xdr:cNvSpPr/>
      </xdr:nvSpPr>
      <xdr:spPr>
        <a:xfrm>
          <a:off x="3343275" y="7981950"/>
          <a:ext cx="1838325" cy="80010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47</xdr:row>
      <xdr:rowOff>0</xdr:rowOff>
    </xdr:from>
    <xdr:to>
      <xdr:col>7</xdr:col>
      <xdr:colOff>0</xdr:colOff>
      <xdr:row>50</xdr:row>
      <xdr:rowOff>0</xdr:rowOff>
    </xdr:to>
    <xdr:cxnSp macro="">
      <xdr:nvCxnSpPr>
        <xdr:cNvPr id="199" name="Conector: angular 24">
          <a:extLst>
            <a:ext uri="{FF2B5EF4-FFF2-40B4-BE49-F238E27FC236}">
              <a16:creationId xmlns:a16="http://schemas.microsoft.com/office/drawing/2014/main" id="{00000000-0008-0000-0000-0000C7000000}"/>
            </a:ext>
          </a:extLst>
        </xdr:cNvPr>
        <xdr:cNvCxnSpPr>
          <a:stCxn id="198" idx="3"/>
          <a:endCxn id="195" idx="1"/>
        </xdr:cNvCxnSpPr>
      </xdr:nvCxnSpPr>
      <xdr:spPr>
        <a:xfrm flipV="1">
          <a:off x="5181600" y="9182100"/>
          <a:ext cx="247650" cy="60007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xdr:row>
      <xdr:rowOff>0</xdr:rowOff>
    </xdr:from>
    <xdr:to>
      <xdr:col>7</xdr:col>
      <xdr:colOff>0</xdr:colOff>
      <xdr:row>50</xdr:row>
      <xdr:rowOff>12700</xdr:rowOff>
    </xdr:to>
    <xdr:cxnSp macro="">
      <xdr:nvCxnSpPr>
        <xdr:cNvPr id="202" name="Conector: angular 24">
          <a:extLst>
            <a:ext uri="{FF2B5EF4-FFF2-40B4-BE49-F238E27FC236}">
              <a16:creationId xmlns:a16="http://schemas.microsoft.com/office/drawing/2014/main" id="{00000000-0008-0000-0000-0000CA000000}"/>
            </a:ext>
          </a:extLst>
        </xdr:cNvPr>
        <xdr:cNvCxnSpPr>
          <a:stCxn id="198" idx="3"/>
          <a:endCxn id="196" idx="1"/>
        </xdr:cNvCxnSpPr>
      </xdr:nvCxnSpPr>
      <xdr:spPr>
        <a:xfrm>
          <a:off x="5181600" y="9782175"/>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xdr:row>
      <xdr:rowOff>0</xdr:rowOff>
    </xdr:from>
    <xdr:to>
      <xdr:col>7</xdr:col>
      <xdr:colOff>0</xdr:colOff>
      <xdr:row>53</xdr:row>
      <xdr:rowOff>0</xdr:rowOff>
    </xdr:to>
    <xdr:cxnSp macro="">
      <xdr:nvCxnSpPr>
        <xdr:cNvPr id="205" name="Conector: angular 24">
          <a:extLst>
            <a:ext uri="{FF2B5EF4-FFF2-40B4-BE49-F238E27FC236}">
              <a16:creationId xmlns:a16="http://schemas.microsoft.com/office/drawing/2014/main" id="{00000000-0008-0000-0000-0000CD000000}"/>
            </a:ext>
          </a:extLst>
        </xdr:cNvPr>
        <xdr:cNvCxnSpPr>
          <a:stCxn id="198" idx="3"/>
          <a:endCxn id="197" idx="1"/>
        </xdr:cNvCxnSpPr>
      </xdr:nvCxnSpPr>
      <xdr:spPr>
        <a:xfrm>
          <a:off x="5181600" y="9782175"/>
          <a:ext cx="247650" cy="60007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100012</xdr:rowOff>
    </xdr:from>
    <xdr:to>
      <xdr:col>5</xdr:col>
      <xdr:colOff>0</xdr:colOff>
      <xdr:row>17</xdr:row>
      <xdr:rowOff>0</xdr:rowOff>
    </xdr:to>
    <xdr:cxnSp macro="">
      <xdr:nvCxnSpPr>
        <xdr:cNvPr id="209" name="Conector: angular 109">
          <a:extLst>
            <a:ext uri="{FF2B5EF4-FFF2-40B4-BE49-F238E27FC236}">
              <a16:creationId xmlns:a16="http://schemas.microsoft.com/office/drawing/2014/main" id="{00000000-0008-0000-0000-0000D1000000}"/>
            </a:ext>
          </a:extLst>
        </xdr:cNvPr>
        <xdr:cNvCxnSpPr>
          <a:stCxn id="86" idx="3"/>
          <a:endCxn id="77" idx="1"/>
        </xdr:cNvCxnSpPr>
      </xdr:nvCxnSpPr>
      <xdr:spPr>
        <a:xfrm>
          <a:off x="3095625" y="2624137"/>
          <a:ext cx="247650" cy="690563"/>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100012</xdr:rowOff>
    </xdr:from>
    <xdr:to>
      <xdr:col>5</xdr:col>
      <xdr:colOff>0</xdr:colOff>
      <xdr:row>32</xdr:row>
      <xdr:rowOff>9525</xdr:rowOff>
    </xdr:to>
    <xdr:cxnSp macro="">
      <xdr:nvCxnSpPr>
        <xdr:cNvPr id="214" name="Conector: angular 109">
          <a:extLst>
            <a:ext uri="{FF2B5EF4-FFF2-40B4-BE49-F238E27FC236}">
              <a16:creationId xmlns:a16="http://schemas.microsoft.com/office/drawing/2014/main" id="{00000000-0008-0000-0000-0000D6000000}"/>
            </a:ext>
          </a:extLst>
        </xdr:cNvPr>
        <xdr:cNvCxnSpPr>
          <a:stCxn id="86" idx="3"/>
          <a:endCxn id="161" idx="1"/>
        </xdr:cNvCxnSpPr>
      </xdr:nvCxnSpPr>
      <xdr:spPr>
        <a:xfrm>
          <a:off x="3095625" y="2624137"/>
          <a:ext cx="247650" cy="3614738"/>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100012</xdr:rowOff>
    </xdr:from>
    <xdr:to>
      <xdr:col>5</xdr:col>
      <xdr:colOff>0</xdr:colOff>
      <xdr:row>43</xdr:row>
      <xdr:rowOff>0</xdr:rowOff>
    </xdr:to>
    <xdr:cxnSp macro="">
      <xdr:nvCxnSpPr>
        <xdr:cNvPr id="217" name="Conector: angular 109">
          <a:extLst>
            <a:ext uri="{FF2B5EF4-FFF2-40B4-BE49-F238E27FC236}">
              <a16:creationId xmlns:a16="http://schemas.microsoft.com/office/drawing/2014/main" id="{00000000-0008-0000-0000-0000D9000000}"/>
            </a:ext>
          </a:extLst>
        </xdr:cNvPr>
        <xdr:cNvCxnSpPr>
          <a:stCxn id="86" idx="3"/>
          <a:endCxn id="187" idx="1"/>
        </xdr:cNvCxnSpPr>
      </xdr:nvCxnSpPr>
      <xdr:spPr>
        <a:xfrm>
          <a:off x="3095625" y="2624137"/>
          <a:ext cx="247650" cy="5757863"/>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104775</xdr:rowOff>
    </xdr:from>
    <xdr:to>
      <xdr:col>5</xdr:col>
      <xdr:colOff>0</xdr:colOff>
      <xdr:row>50</xdr:row>
      <xdr:rowOff>9525</xdr:rowOff>
    </xdr:to>
    <xdr:cxnSp macro="">
      <xdr:nvCxnSpPr>
        <xdr:cNvPr id="220" name="Conector: angular 109">
          <a:extLst>
            <a:ext uri="{FF2B5EF4-FFF2-40B4-BE49-F238E27FC236}">
              <a16:creationId xmlns:a16="http://schemas.microsoft.com/office/drawing/2014/main" id="{00000000-0008-0000-0000-0000DC000000}"/>
            </a:ext>
          </a:extLst>
        </xdr:cNvPr>
        <xdr:cNvCxnSpPr>
          <a:stCxn id="98" idx="3"/>
          <a:endCxn id="198" idx="1"/>
        </xdr:cNvCxnSpPr>
      </xdr:nvCxnSpPr>
      <xdr:spPr>
        <a:xfrm>
          <a:off x="3095625" y="11468100"/>
          <a:ext cx="247650" cy="9525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55</xdr:row>
      <xdr:rowOff>0</xdr:rowOff>
    </xdr:from>
    <xdr:to>
      <xdr:col>8</xdr:col>
      <xdr:colOff>0</xdr:colOff>
      <xdr:row>57</xdr:row>
      <xdr:rowOff>0</xdr:rowOff>
    </xdr:to>
    <xdr:sp macro="" textlink="">
      <xdr:nvSpPr>
        <xdr:cNvPr id="224" name="Rectángulo 223">
          <a:extLst>
            <a:ext uri="{FF2B5EF4-FFF2-40B4-BE49-F238E27FC236}">
              <a16:creationId xmlns:a16="http://schemas.microsoft.com/office/drawing/2014/main" id="{00000000-0008-0000-0000-0000E0000000}"/>
            </a:ext>
          </a:extLst>
        </xdr:cNvPr>
        <xdr:cNvSpPr/>
      </xdr:nvSpPr>
      <xdr:spPr>
        <a:xfrm>
          <a:off x="5895975" y="1018222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58</xdr:row>
      <xdr:rowOff>0</xdr:rowOff>
    </xdr:from>
    <xdr:to>
      <xdr:col>8</xdr:col>
      <xdr:colOff>0</xdr:colOff>
      <xdr:row>60</xdr:row>
      <xdr:rowOff>0</xdr:rowOff>
    </xdr:to>
    <xdr:sp macro="" textlink="">
      <xdr:nvSpPr>
        <xdr:cNvPr id="230" name="Rectángulo 229">
          <a:extLst>
            <a:ext uri="{FF2B5EF4-FFF2-40B4-BE49-F238E27FC236}">
              <a16:creationId xmlns:a16="http://schemas.microsoft.com/office/drawing/2014/main" id="{00000000-0008-0000-0000-0000E6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61</xdr:row>
      <xdr:rowOff>0</xdr:rowOff>
    </xdr:from>
    <xdr:to>
      <xdr:col>8</xdr:col>
      <xdr:colOff>0</xdr:colOff>
      <xdr:row>63</xdr:row>
      <xdr:rowOff>0</xdr:rowOff>
    </xdr:to>
    <xdr:sp macro="" textlink="">
      <xdr:nvSpPr>
        <xdr:cNvPr id="231" name="Rectángulo 230">
          <a:extLst>
            <a:ext uri="{FF2B5EF4-FFF2-40B4-BE49-F238E27FC236}">
              <a16:creationId xmlns:a16="http://schemas.microsoft.com/office/drawing/2014/main" id="{00000000-0008-0000-0000-0000E7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64</xdr:row>
      <xdr:rowOff>0</xdr:rowOff>
    </xdr:from>
    <xdr:to>
      <xdr:col>8</xdr:col>
      <xdr:colOff>0</xdr:colOff>
      <xdr:row>66</xdr:row>
      <xdr:rowOff>0</xdr:rowOff>
    </xdr:to>
    <xdr:sp macro="" textlink="">
      <xdr:nvSpPr>
        <xdr:cNvPr id="232" name="Rectángulo 231">
          <a:extLst>
            <a:ext uri="{FF2B5EF4-FFF2-40B4-BE49-F238E27FC236}">
              <a16:creationId xmlns:a16="http://schemas.microsoft.com/office/drawing/2014/main" id="{00000000-0008-0000-0000-0000E8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67</xdr:row>
      <xdr:rowOff>0</xdr:rowOff>
    </xdr:from>
    <xdr:to>
      <xdr:col>8</xdr:col>
      <xdr:colOff>0</xdr:colOff>
      <xdr:row>69</xdr:row>
      <xdr:rowOff>0</xdr:rowOff>
    </xdr:to>
    <xdr:sp macro="" textlink="">
      <xdr:nvSpPr>
        <xdr:cNvPr id="233" name="Rectángulo 232">
          <a:extLst>
            <a:ext uri="{FF2B5EF4-FFF2-40B4-BE49-F238E27FC236}">
              <a16:creationId xmlns:a16="http://schemas.microsoft.com/office/drawing/2014/main" id="{00000000-0008-0000-0000-0000E9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70</xdr:row>
      <xdr:rowOff>0</xdr:rowOff>
    </xdr:from>
    <xdr:to>
      <xdr:col>8</xdr:col>
      <xdr:colOff>0</xdr:colOff>
      <xdr:row>72</xdr:row>
      <xdr:rowOff>0</xdr:rowOff>
    </xdr:to>
    <xdr:sp macro="" textlink="">
      <xdr:nvSpPr>
        <xdr:cNvPr id="234" name="Rectángulo 233">
          <a:extLst>
            <a:ext uri="{FF2B5EF4-FFF2-40B4-BE49-F238E27FC236}">
              <a16:creationId xmlns:a16="http://schemas.microsoft.com/office/drawing/2014/main" id="{00000000-0008-0000-0000-0000EA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73</xdr:row>
      <xdr:rowOff>0</xdr:rowOff>
    </xdr:from>
    <xdr:to>
      <xdr:col>8</xdr:col>
      <xdr:colOff>0</xdr:colOff>
      <xdr:row>75</xdr:row>
      <xdr:rowOff>0</xdr:rowOff>
    </xdr:to>
    <xdr:sp macro="" textlink="">
      <xdr:nvSpPr>
        <xdr:cNvPr id="235" name="Rectángulo 234">
          <a:extLst>
            <a:ext uri="{FF2B5EF4-FFF2-40B4-BE49-F238E27FC236}">
              <a16:creationId xmlns:a16="http://schemas.microsoft.com/office/drawing/2014/main" id="{00000000-0008-0000-0000-0000EB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76</xdr:row>
      <xdr:rowOff>0</xdr:rowOff>
    </xdr:from>
    <xdr:to>
      <xdr:col>8</xdr:col>
      <xdr:colOff>0</xdr:colOff>
      <xdr:row>78</xdr:row>
      <xdr:rowOff>0</xdr:rowOff>
    </xdr:to>
    <xdr:sp macro="" textlink="">
      <xdr:nvSpPr>
        <xdr:cNvPr id="236" name="Rectángulo 235">
          <a:extLst>
            <a:ext uri="{FF2B5EF4-FFF2-40B4-BE49-F238E27FC236}">
              <a16:creationId xmlns:a16="http://schemas.microsoft.com/office/drawing/2014/main" id="{00000000-0008-0000-0000-0000EC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79</xdr:row>
      <xdr:rowOff>0</xdr:rowOff>
    </xdr:from>
    <xdr:to>
      <xdr:col>8</xdr:col>
      <xdr:colOff>0</xdr:colOff>
      <xdr:row>81</xdr:row>
      <xdr:rowOff>0</xdr:rowOff>
    </xdr:to>
    <xdr:sp macro="" textlink="">
      <xdr:nvSpPr>
        <xdr:cNvPr id="237" name="Rectángulo 236">
          <a:extLst>
            <a:ext uri="{FF2B5EF4-FFF2-40B4-BE49-F238E27FC236}">
              <a16:creationId xmlns:a16="http://schemas.microsoft.com/office/drawing/2014/main" id="{00000000-0008-0000-0000-0000ED000000}"/>
            </a:ext>
          </a:extLst>
        </xdr:cNvPr>
        <xdr:cNvSpPr/>
      </xdr:nvSpPr>
      <xdr:spPr>
        <a:xfrm>
          <a:off x="5895975" y="125349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66</xdr:row>
      <xdr:rowOff>0</xdr:rowOff>
    </xdr:from>
    <xdr:to>
      <xdr:col>6</xdr:col>
      <xdr:colOff>0</xdr:colOff>
      <xdr:row>70</xdr:row>
      <xdr:rowOff>0</xdr:rowOff>
    </xdr:to>
    <xdr:sp macro="" textlink="">
      <xdr:nvSpPr>
        <xdr:cNvPr id="238" name="Rectángulo 237">
          <a:extLst>
            <a:ext uri="{FF2B5EF4-FFF2-40B4-BE49-F238E27FC236}">
              <a16:creationId xmlns:a16="http://schemas.microsoft.com/office/drawing/2014/main" id="{00000000-0008-0000-0000-0000EE000000}"/>
            </a:ext>
          </a:extLst>
        </xdr:cNvPr>
        <xdr:cNvSpPr/>
      </xdr:nvSpPr>
      <xdr:spPr>
        <a:xfrm>
          <a:off x="3343275" y="1117282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56</xdr:row>
      <xdr:rowOff>4763</xdr:rowOff>
    </xdr:from>
    <xdr:to>
      <xdr:col>7</xdr:col>
      <xdr:colOff>0</xdr:colOff>
      <xdr:row>68</xdr:row>
      <xdr:rowOff>9525</xdr:rowOff>
    </xdr:to>
    <xdr:cxnSp macro="">
      <xdr:nvCxnSpPr>
        <xdr:cNvPr id="239" name="Conector: angular 24">
          <a:extLst>
            <a:ext uri="{FF2B5EF4-FFF2-40B4-BE49-F238E27FC236}">
              <a16:creationId xmlns:a16="http://schemas.microsoft.com/office/drawing/2014/main" id="{00000000-0008-0000-0000-0000EF000000}"/>
            </a:ext>
          </a:extLst>
        </xdr:cNvPr>
        <xdr:cNvCxnSpPr>
          <a:stCxn id="238" idx="3"/>
          <a:endCxn id="224" idx="1"/>
        </xdr:cNvCxnSpPr>
      </xdr:nvCxnSpPr>
      <xdr:spPr>
        <a:xfrm flipV="1">
          <a:off x="5648325" y="12730163"/>
          <a:ext cx="247650" cy="23288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4763</xdr:rowOff>
    </xdr:from>
    <xdr:to>
      <xdr:col>7</xdr:col>
      <xdr:colOff>0</xdr:colOff>
      <xdr:row>68</xdr:row>
      <xdr:rowOff>9525</xdr:rowOff>
    </xdr:to>
    <xdr:cxnSp macro="">
      <xdr:nvCxnSpPr>
        <xdr:cNvPr id="242" name="Conector: angular 24">
          <a:extLst>
            <a:ext uri="{FF2B5EF4-FFF2-40B4-BE49-F238E27FC236}">
              <a16:creationId xmlns:a16="http://schemas.microsoft.com/office/drawing/2014/main" id="{00000000-0008-0000-0000-0000F2000000}"/>
            </a:ext>
          </a:extLst>
        </xdr:cNvPr>
        <xdr:cNvCxnSpPr>
          <a:stCxn id="238" idx="3"/>
          <a:endCxn id="230" idx="1"/>
        </xdr:cNvCxnSpPr>
      </xdr:nvCxnSpPr>
      <xdr:spPr>
        <a:xfrm flipV="1">
          <a:off x="5648325" y="11510963"/>
          <a:ext cx="247650" cy="17478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4763</xdr:rowOff>
    </xdr:from>
    <xdr:to>
      <xdr:col>7</xdr:col>
      <xdr:colOff>0</xdr:colOff>
      <xdr:row>68</xdr:row>
      <xdr:rowOff>9525</xdr:rowOff>
    </xdr:to>
    <xdr:cxnSp macro="">
      <xdr:nvCxnSpPr>
        <xdr:cNvPr id="245" name="Conector: angular 24">
          <a:extLst>
            <a:ext uri="{FF2B5EF4-FFF2-40B4-BE49-F238E27FC236}">
              <a16:creationId xmlns:a16="http://schemas.microsoft.com/office/drawing/2014/main" id="{00000000-0008-0000-0000-0000F5000000}"/>
            </a:ext>
          </a:extLst>
        </xdr:cNvPr>
        <xdr:cNvCxnSpPr>
          <a:stCxn id="238" idx="3"/>
          <a:endCxn id="231" idx="1"/>
        </xdr:cNvCxnSpPr>
      </xdr:nvCxnSpPr>
      <xdr:spPr>
        <a:xfrm flipV="1">
          <a:off x="5648325" y="12091988"/>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4763</xdr:rowOff>
    </xdr:from>
    <xdr:to>
      <xdr:col>7</xdr:col>
      <xdr:colOff>0</xdr:colOff>
      <xdr:row>68</xdr:row>
      <xdr:rowOff>9525</xdr:rowOff>
    </xdr:to>
    <xdr:cxnSp macro="">
      <xdr:nvCxnSpPr>
        <xdr:cNvPr id="248" name="Conector: angular 24">
          <a:extLst>
            <a:ext uri="{FF2B5EF4-FFF2-40B4-BE49-F238E27FC236}">
              <a16:creationId xmlns:a16="http://schemas.microsoft.com/office/drawing/2014/main" id="{00000000-0008-0000-0000-0000F8000000}"/>
            </a:ext>
          </a:extLst>
        </xdr:cNvPr>
        <xdr:cNvCxnSpPr>
          <a:stCxn id="238" idx="3"/>
          <a:endCxn id="232" idx="1"/>
        </xdr:cNvCxnSpPr>
      </xdr:nvCxnSpPr>
      <xdr:spPr>
        <a:xfrm flipV="1">
          <a:off x="5648325" y="12673013"/>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68</xdr:row>
      <xdr:rowOff>4763</xdr:rowOff>
    </xdr:from>
    <xdr:to>
      <xdr:col>7</xdr:col>
      <xdr:colOff>0</xdr:colOff>
      <xdr:row>68</xdr:row>
      <xdr:rowOff>9525</xdr:rowOff>
    </xdr:to>
    <xdr:cxnSp macro="">
      <xdr:nvCxnSpPr>
        <xdr:cNvPr id="251" name="Conector: angular 24">
          <a:extLst>
            <a:ext uri="{FF2B5EF4-FFF2-40B4-BE49-F238E27FC236}">
              <a16:creationId xmlns:a16="http://schemas.microsoft.com/office/drawing/2014/main" id="{00000000-0008-0000-0000-0000FB000000}"/>
            </a:ext>
          </a:extLst>
        </xdr:cNvPr>
        <xdr:cNvCxnSpPr>
          <a:stCxn id="238" idx="3"/>
          <a:endCxn id="233" idx="1"/>
        </xdr:cNvCxnSpPr>
      </xdr:nvCxnSpPr>
      <xdr:spPr>
        <a:xfrm flipV="1">
          <a:off x="5648325" y="13254038"/>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68</xdr:row>
      <xdr:rowOff>9525</xdr:rowOff>
    </xdr:from>
    <xdr:to>
      <xdr:col>7</xdr:col>
      <xdr:colOff>0</xdr:colOff>
      <xdr:row>71</xdr:row>
      <xdr:rowOff>4763</xdr:rowOff>
    </xdr:to>
    <xdr:cxnSp macro="">
      <xdr:nvCxnSpPr>
        <xdr:cNvPr id="254" name="Conector: angular 24">
          <a:extLst>
            <a:ext uri="{FF2B5EF4-FFF2-40B4-BE49-F238E27FC236}">
              <a16:creationId xmlns:a16="http://schemas.microsoft.com/office/drawing/2014/main" id="{00000000-0008-0000-0000-0000FE000000}"/>
            </a:ext>
          </a:extLst>
        </xdr:cNvPr>
        <xdr:cNvCxnSpPr>
          <a:stCxn id="238" idx="3"/>
          <a:endCxn id="234" idx="1"/>
        </xdr:cNvCxnSpPr>
      </xdr:nvCxnSpPr>
      <xdr:spPr>
        <a:xfrm>
          <a:off x="5648325" y="13258800"/>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68</xdr:row>
      <xdr:rowOff>9525</xdr:rowOff>
    </xdr:from>
    <xdr:to>
      <xdr:col>7</xdr:col>
      <xdr:colOff>0</xdr:colOff>
      <xdr:row>74</xdr:row>
      <xdr:rowOff>4763</xdr:rowOff>
    </xdr:to>
    <xdr:cxnSp macro="">
      <xdr:nvCxnSpPr>
        <xdr:cNvPr id="257" name="Conector: angular 24">
          <a:extLst>
            <a:ext uri="{FF2B5EF4-FFF2-40B4-BE49-F238E27FC236}">
              <a16:creationId xmlns:a16="http://schemas.microsoft.com/office/drawing/2014/main" id="{00000000-0008-0000-0000-000001010000}"/>
            </a:ext>
          </a:extLst>
        </xdr:cNvPr>
        <xdr:cNvCxnSpPr>
          <a:stCxn id="238" idx="3"/>
          <a:endCxn id="235" idx="1"/>
        </xdr:cNvCxnSpPr>
      </xdr:nvCxnSpPr>
      <xdr:spPr>
        <a:xfrm>
          <a:off x="5648325" y="13258800"/>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68</xdr:row>
      <xdr:rowOff>9525</xdr:rowOff>
    </xdr:from>
    <xdr:to>
      <xdr:col>7</xdr:col>
      <xdr:colOff>0</xdr:colOff>
      <xdr:row>77</xdr:row>
      <xdr:rowOff>4763</xdr:rowOff>
    </xdr:to>
    <xdr:cxnSp macro="">
      <xdr:nvCxnSpPr>
        <xdr:cNvPr id="260" name="Conector: angular 24">
          <a:extLst>
            <a:ext uri="{FF2B5EF4-FFF2-40B4-BE49-F238E27FC236}">
              <a16:creationId xmlns:a16="http://schemas.microsoft.com/office/drawing/2014/main" id="{00000000-0008-0000-0000-000004010000}"/>
            </a:ext>
          </a:extLst>
        </xdr:cNvPr>
        <xdr:cNvCxnSpPr>
          <a:stCxn id="238" idx="3"/>
          <a:endCxn id="236" idx="1"/>
        </xdr:cNvCxnSpPr>
      </xdr:nvCxnSpPr>
      <xdr:spPr>
        <a:xfrm>
          <a:off x="5648325" y="13258800"/>
          <a:ext cx="247650" cy="17478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68</xdr:row>
      <xdr:rowOff>9525</xdr:rowOff>
    </xdr:from>
    <xdr:to>
      <xdr:col>7</xdr:col>
      <xdr:colOff>0</xdr:colOff>
      <xdr:row>80</xdr:row>
      <xdr:rowOff>4763</xdr:rowOff>
    </xdr:to>
    <xdr:cxnSp macro="">
      <xdr:nvCxnSpPr>
        <xdr:cNvPr id="263" name="Conector: angular 24">
          <a:extLst>
            <a:ext uri="{FF2B5EF4-FFF2-40B4-BE49-F238E27FC236}">
              <a16:creationId xmlns:a16="http://schemas.microsoft.com/office/drawing/2014/main" id="{00000000-0008-0000-0000-000007010000}"/>
            </a:ext>
          </a:extLst>
        </xdr:cNvPr>
        <xdr:cNvCxnSpPr>
          <a:stCxn id="238" idx="3"/>
          <a:endCxn id="237" idx="1"/>
        </xdr:cNvCxnSpPr>
      </xdr:nvCxnSpPr>
      <xdr:spPr>
        <a:xfrm>
          <a:off x="5648325" y="13258800"/>
          <a:ext cx="247650" cy="23288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104775</xdr:rowOff>
    </xdr:from>
    <xdr:to>
      <xdr:col>5</xdr:col>
      <xdr:colOff>0</xdr:colOff>
      <xdr:row>68</xdr:row>
      <xdr:rowOff>9525</xdr:rowOff>
    </xdr:to>
    <xdr:cxnSp macro="">
      <xdr:nvCxnSpPr>
        <xdr:cNvPr id="266" name="Conector: angular 109">
          <a:extLst>
            <a:ext uri="{FF2B5EF4-FFF2-40B4-BE49-F238E27FC236}">
              <a16:creationId xmlns:a16="http://schemas.microsoft.com/office/drawing/2014/main" id="{00000000-0008-0000-0000-00000A010000}"/>
            </a:ext>
          </a:extLst>
        </xdr:cNvPr>
        <xdr:cNvCxnSpPr>
          <a:stCxn id="98" idx="3"/>
          <a:endCxn id="238" idx="1"/>
        </xdr:cNvCxnSpPr>
      </xdr:nvCxnSpPr>
      <xdr:spPr>
        <a:xfrm>
          <a:off x="3095625" y="9667875"/>
          <a:ext cx="247650" cy="359092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91</xdr:row>
      <xdr:rowOff>0</xdr:rowOff>
    </xdr:from>
    <xdr:to>
      <xdr:col>8</xdr:col>
      <xdr:colOff>0</xdr:colOff>
      <xdr:row>93</xdr:row>
      <xdr:rowOff>0</xdr:rowOff>
    </xdr:to>
    <xdr:sp macro="" textlink="">
      <xdr:nvSpPr>
        <xdr:cNvPr id="270" name="Rectángulo 269">
          <a:extLst>
            <a:ext uri="{FF2B5EF4-FFF2-40B4-BE49-F238E27FC236}">
              <a16:creationId xmlns:a16="http://schemas.microsoft.com/office/drawing/2014/main" id="{00000000-0008-0000-0000-00000E010000}"/>
            </a:ext>
          </a:extLst>
        </xdr:cNvPr>
        <xdr:cNvSpPr/>
      </xdr:nvSpPr>
      <xdr:spPr>
        <a:xfrm>
          <a:off x="5895975" y="107346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94</xdr:row>
      <xdr:rowOff>0</xdr:rowOff>
    </xdr:from>
    <xdr:to>
      <xdr:col>8</xdr:col>
      <xdr:colOff>0</xdr:colOff>
      <xdr:row>96</xdr:row>
      <xdr:rowOff>0</xdr:rowOff>
    </xdr:to>
    <xdr:sp macro="" textlink="">
      <xdr:nvSpPr>
        <xdr:cNvPr id="271" name="Rectángulo 270">
          <a:extLst>
            <a:ext uri="{FF2B5EF4-FFF2-40B4-BE49-F238E27FC236}">
              <a16:creationId xmlns:a16="http://schemas.microsoft.com/office/drawing/2014/main" id="{00000000-0008-0000-0000-00000F010000}"/>
            </a:ext>
          </a:extLst>
        </xdr:cNvPr>
        <xdr:cNvSpPr/>
      </xdr:nvSpPr>
      <xdr:spPr>
        <a:xfrm>
          <a:off x="5895975" y="113157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97</xdr:row>
      <xdr:rowOff>0</xdr:rowOff>
    </xdr:from>
    <xdr:to>
      <xdr:col>8</xdr:col>
      <xdr:colOff>0</xdr:colOff>
      <xdr:row>99</xdr:row>
      <xdr:rowOff>0</xdr:rowOff>
    </xdr:to>
    <xdr:sp macro="" textlink="">
      <xdr:nvSpPr>
        <xdr:cNvPr id="272" name="Rectángulo 271">
          <a:extLst>
            <a:ext uri="{FF2B5EF4-FFF2-40B4-BE49-F238E27FC236}">
              <a16:creationId xmlns:a16="http://schemas.microsoft.com/office/drawing/2014/main" id="{00000000-0008-0000-0000-000010010000}"/>
            </a:ext>
          </a:extLst>
        </xdr:cNvPr>
        <xdr:cNvSpPr/>
      </xdr:nvSpPr>
      <xdr:spPr>
        <a:xfrm>
          <a:off x="5895975" y="118967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100</xdr:row>
      <xdr:rowOff>0</xdr:rowOff>
    </xdr:from>
    <xdr:to>
      <xdr:col>8</xdr:col>
      <xdr:colOff>0</xdr:colOff>
      <xdr:row>102</xdr:row>
      <xdr:rowOff>0</xdr:rowOff>
    </xdr:to>
    <xdr:sp macro="" textlink="">
      <xdr:nvSpPr>
        <xdr:cNvPr id="273" name="Rectángulo 272">
          <a:extLst>
            <a:ext uri="{FF2B5EF4-FFF2-40B4-BE49-F238E27FC236}">
              <a16:creationId xmlns:a16="http://schemas.microsoft.com/office/drawing/2014/main" id="{00000000-0008-0000-0000-000011010000}"/>
            </a:ext>
          </a:extLst>
        </xdr:cNvPr>
        <xdr:cNvSpPr/>
      </xdr:nvSpPr>
      <xdr:spPr>
        <a:xfrm>
          <a:off x="5895975" y="124777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103</xdr:row>
      <xdr:rowOff>0</xdr:rowOff>
    </xdr:from>
    <xdr:to>
      <xdr:col>8</xdr:col>
      <xdr:colOff>0</xdr:colOff>
      <xdr:row>105</xdr:row>
      <xdr:rowOff>0</xdr:rowOff>
    </xdr:to>
    <xdr:sp macro="" textlink="">
      <xdr:nvSpPr>
        <xdr:cNvPr id="274" name="Rectángulo 273">
          <a:extLst>
            <a:ext uri="{FF2B5EF4-FFF2-40B4-BE49-F238E27FC236}">
              <a16:creationId xmlns:a16="http://schemas.microsoft.com/office/drawing/2014/main" id="{00000000-0008-0000-0000-000012010000}"/>
            </a:ext>
          </a:extLst>
        </xdr:cNvPr>
        <xdr:cNvSpPr/>
      </xdr:nvSpPr>
      <xdr:spPr>
        <a:xfrm>
          <a:off x="5895975" y="130587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106</xdr:row>
      <xdr:rowOff>0</xdr:rowOff>
    </xdr:from>
    <xdr:to>
      <xdr:col>8</xdr:col>
      <xdr:colOff>0</xdr:colOff>
      <xdr:row>108</xdr:row>
      <xdr:rowOff>0</xdr:rowOff>
    </xdr:to>
    <xdr:sp macro="" textlink="">
      <xdr:nvSpPr>
        <xdr:cNvPr id="275" name="Rectángulo 274">
          <a:extLst>
            <a:ext uri="{FF2B5EF4-FFF2-40B4-BE49-F238E27FC236}">
              <a16:creationId xmlns:a16="http://schemas.microsoft.com/office/drawing/2014/main" id="{00000000-0008-0000-0000-000013010000}"/>
            </a:ext>
          </a:extLst>
        </xdr:cNvPr>
        <xdr:cNvSpPr/>
      </xdr:nvSpPr>
      <xdr:spPr>
        <a:xfrm>
          <a:off x="5895975" y="136493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109</xdr:row>
      <xdr:rowOff>0</xdr:rowOff>
    </xdr:from>
    <xdr:to>
      <xdr:col>8</xdr:col>
      <xdr:colOff>0</xdr:colOff>
      <xdr:row>111</xdr:row>
      <xdr:rowOff>0</xdr:rowOff>
    </xdr:to>
    <xdr:sp macro="" textlink="">
      <xdr:nvSpPr>
        <xdr:cNvPr id="276" name="Rectángulo 275">
          <a:extLst>
            <a:ext uri="{FF2B5EF4-FFF2-40B4-BE49-F238E27FC236}">
              <a16:creationId xmlns:a16="http://schemas.microsoft.com/office/drawing/2014/main" id="{00000000-0008-0000-0000-000014010000}"/>
            </a:ext>
          </a:extLst>
        </xdr:cNvPr>
        <xdr:cNvSpPr/>
      </xdr:nvSpPr>
      <xdr:spPr>
        <a:xfrm>
          <a:off x="5895975" y="142303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112</xdr:row>
      <xdr:rowOff>0</xdr:rowOff>
    </xdr:from>
    <xdr:to>
      <xdr:col>8</xdr:col>
      <xdr:colOff>0</xdr:colOff>
      <xdr:row>114</xdr:row>
      <xdr:rowOff>0</xdr:rowOff>
    </xdr:to>
    <xdr:sp macro="" textlink="">
      <xdr:nvSpPr>
        <xdr:cNvPr id="277" name="Rectángulo 276">
          <a:extLst>
            <a:ext uri="{FF2B5EF4-FFF2-40B4-BE49-F238E27FC236}">
              <a16:creationId xmlns:a16="http://schemas.microsoft.com/office/drawing/2014/main" id="{00000000-0008-0000-0000-000015010000}"/>
            </a:ext>
          </a:extLst>
        </xdr:cNvPr>
        <xdr:cNvSpPr/>
      </xdr:nvSpPr>
      <xdr:spPr>
        <a:xfrm>
          <a:off x="5895975" y="148113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115</xdr:row>
      <xdr:rowOff>0</xdr:rowOff>
    </xdr:from>
    <xdr:to>
      <xdr:col>8</xdr:col>
      <xdr:colOff>0</xdr:colOff>
      <xdr:row>117</xdr:row>
      <xdr:rowOff>0</xdr:rowOff>
    </xdr:to>
    <xdr:sp macro="" textlink="">
      <xdr:nvSpPr>
        <xdr:cNvPr id="278" name="Rectángulo 277">
          <a:extLst>
            <a:ext uri="{FF2B5EF4-FFF2-40B4-BE49-F238E27FC236}">
              <a16:creationId xmlns:a16="http://schemas.microsoft.com/office/drawing/2014/main" id="{00000000-0008-0000-0000-000016010000}"/>
            </a:ext>
          </a:extLst>
        </xdr:cNvPr>
        <xdr:cNvSpPr/>
      </xdr:nvSpPr>
      <xdr:spPr>
        <a:xfrm>
          <a:off x="5895975" y="153924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102</xdr:row>
      <xdr:rowOff>0</xdr:rowOff>
    </xdr:from>
    <xdr:to>
      <xdr:col>6</xdr:col>
      <xdr:colOff>0</xdr:colOff>
      <xdr:row>106</xdr:row>
      <xdr:rowOff>0</xdr:rowOff>
    </xdr:to>
    <xdr:sp macro="" textlink="">
      <xdr:nvSpPr>
        <xdr:cNvPr id="279" name="Rectángulo 278">
          <a:extLst>
            <a:ext uri="{FF2B5EF4-FFF2-40B4-BE49-F238E27FC236}">
              <a16:creationId xmlns:a16="http://schemas.microsoft.com/office/drawing/2014/main" id="{00000000-0008-0000-0000-000017010000}"/>
            </a:ext>
          </a:extLst>
        </xdr:cNvPr>
        <xdr:cNvSpPr/>
      </xdr:nvSpPr>
      <xdr:spPr>
        <a:xfrm>
          <a:off x="3343275" y="1286827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92</xdr:row>
      <xdr:rowOff>4763</xdr:rowOff>
    </xdr:from>
    <xdr:to>
      <xdr:col>7</xdr:col>
      <xdr:colOff>0</xdr:colOff>
      <xdr:row>104</xdr:row>
      <xdr:rowOff>9525</xdr:rowOff>
    </xdr:to>
    <xdr:cxnSp macro="">
      <xdr:nvCxnSpPr>
        <xdr:cNvPr id="280" name="Conector: angular 24">
          <a:extLst>
            <a:ext uri="{FF2B5EF4-FFF2-40B4-BE49-F238E27FC236}">
              <a16:creationId xmlns:a16="http://schemas.microsoft.com/office/drawing/2014/main" id="{00000000-0008-0000-0000-000018010000}"/>
            </a:ext>
          </a:extLst>
        </xdr:cNvPr>
        <xdr:cNvCxnSpPr>
          <a:stCxn id="279" idx="3"/>
          <a:endCxn id="270" idx="1"/>
        </xdr:cNvCxnSpPr>
      </xdr:nvCxnSpPr>
      <xdr:spPr>
        <a:xfrm flipV="1">
          <a:off x="5648325" y="10929938"/>
          <a:ext cx="247650" cy="23288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4763</xdr:rowOff>
    </xdr:from>
    <xdr:to>
      <xdr:col>7</xdr:col>
      <xdr:colOff>0</xdr:colOff>
      <xdr:row>104</xdr:row>
      <xdr:rowOff>9525</xdr:rowOff>
    </xdr:to>
    <xdr:cxnSp macro="">
      <xdr:nvCxnSpPr>
        <xdr:cNvPr id="281" name="Conector: angular 24">
          <a:extLst>
            <a:ext uri="{FF2B5EF4-FFF2-40B4-BE49-F238E27FC236}">
              <a16:creationId xmlns:a16="http://schemas.microsoft.com/office/drawing/2014/main" id="{00000000-0008-0000-0000-000019010000}"/>
            </a:ext>
          </a:extLst>
        </xdr:cNvPr>
        <xdr:cNvCxnSpPr>
          <a:stCxn id="279" idx="3"/>
          <a:endCxn id="271" idx="1"/>
        </xdr:cNvCxnSpPr>
      </xdr:nvCxnSpPr>
      <xdr:spPr>
        <a:xfrm flipV="1">
          <a:off x="5648325" y="11510963"/>
          <a:ext cx="247650" cy="17478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98</xdr:row>
      <xdr:rowOff>4763</xdr:rowOff>
    </xdr:from>
    <xdr:to>
      <xdr:col>7</xdr:col>
      <xdr:colOff>0</xdr:colOff>
      <xdr:row>104</xdr:row>
      <xdr:rowOff>9525</xdr:rowOff>
    </xdr:to>
    <xdr:cxnSp macro="">
      <xdr:nvCxnSpPr>
        <xdr:cNvPr id="282" name="Conector: angular 24">
          <a:extLst>
            <a:ext uri="{FF2B5EF4-FFF2-40B4-BE49-F238E27FC236}">
              <a16:creationId xmlns:a16="http://schemas.microsoft.com/office/drawing/2014/main" id="{00000000-0008-0000-0000-00001A010000}"/>
            </a:ext>
          </a:extLst>
        </xdr:cNvPr>
        <xdr:cNvCxnSpPr>
          <a:stCxn id="279" idx="3"/>
          <a:endCxn id="272" idx="1"/>
        </xdr:cNvCxnSpPr>
      </xdr:nvCxnSpPr>
      <xdr:spPr>
        <a:xfrm flipV="1">
          <a:off x="5648325" y="12091988"/>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101</xdr:row>
      <xdr:rowOff>4763</xdr:rowOff>
    </xdr:from>
    <xdr:to>
      <xdr:col>7</xdr:col>
      <xdr:colOff>0</xdr:colOff>
      <xdr:row>104</xdr:row>
      <xdr:rowOff>9525</xdr:rowOff>
    </xdr:to>
    <xdr:cxnSp macro="">
      <xdr:nvCxnSpPr>
        <xdr:cNvPr id="283" name="Conector: angular 24">
          <a:extLst>
            <a:ext uri="{FF2B5EF4-FFF2-40B4-BE49-F238E27FC236}">
              <a16:creationId xmlns:a16="http://schemas.microsoft.com/office/drawing/2014/main" id="{00000000-0008-0000-0000-00001B010000}"/>
            </a:ext>
          </a:extLst>
        </xdr:cNvPr>
        <xdr:cNvCxnSpPr>
          <a:stCxn id="279" idx="3"/>
          <a:endCxn id="273" idx="1"/>
        </xdr:cNvCxnSpPr>
      </xdr:nvCxnSpPr>
      <xdr:spPr>
        <a:xfrm flipV="1">
          <a:off x="5648325" y="12673013"/>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4763</xdr:rowOff>
    </xdr:from>
    <xdr:to>
      <xdr:col>7</xdr:col>
      <xdr:colOff>0</xdr:colOff>
      <xdr:row>104</xdr:row>
      <xdr:rowOff>9525</xdr:rowOff>
    </xdr:to>
    <xdr:cxnSp macro="">
      <xdr:nvCxnSpPr>
        <xdr:cNvPr id="284" name="Conector: angular 24">
          <a:extLst>
            <a:ext uri="{FF2B5EF4-FFF2-40B4-BE49-F238E27FC236}">
              <a16:creationId xmlns:a16="http://schemas.microsoft.com/office/drawing/2014/main" id="{00000000-0008-0000-0000-00001C010000}"/>
            </a:ext>
          </a:extLst>
        </xdr:cNvPr>
        <xdr:cNvCxnSpPr>
          <a:stCxn id="279" idx="3"/>
          <a:endCxn id="274" idx="1"/>
        </xdr:cNvCxnSpPr>
      </xdr:nvCxnSpPr>
      <xdr:spPr>
        <a:xfrm flipV="1">
          <a:off x="5648325" y="13254038"/>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9525</xdr:rowOff>
    </xdr:from>
    <xdr:to>
      <xdr:col>7</xdr:col>
      <xdr:colOff>0</xdr:colOff>
      <xdr:row>107</xdr:row>
      <xdr:rowOff>4763</xdr:rowOff>
    </xdr:to>
    <xdr:cxnSp macro="">
      <xdr:nvCxnSpPr>
        <xdr:cNvPr id="285" name="Conector: angular 24">
          <a:extLst>
            <a:ext uri="{FF2B5EF4-FFF2-40B4-BE49-F238E27FC236}">
              <a16:creationId xmlns:a16="http://schemas.microsoft.com/office/drawing/2014/main" id="{00000000-0008-0000-0000-00001D010000}"/>
            </a:ext>
          </a:extLst>
        </xdr:cNvPr>
        <xdr:cNvCxnSpPr>
          <a:stCxn id="279" idx="3"/>
          <a:endCxn id="275" idx="1"/>
        </xdr:cNvCxnSpPr>
      </xdr:nvCxnSpPr>
      <xdr:spPr>
        <a:xfrm>
          <a:off x="5648325" y="13258800"/>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9525</xdr:rowOff>
    </xdr:from>
    <xdr:to>
      <xdr:col>7</xdr:col>
      <xdr:colOff>0</xdr:colOff>
      <xdr:row>110</xdr:row>
      <xdr:rowOff>4763</xdr:rowOff>
    </xdr:to>
    <xdr:cxnSp macro="">
      <xdr:nvCxnSpPr>
        <xdr:cNvPr id="286" name="Conector: angular 24">
          <a:extLst>
            <a:ext uri="{FF2B5EF4-FFF2-40B4-BE49-F238E27FC236}">
              <a16:creationId xmlns:a16="http://schemas.microsoft.com/office/drawing/2014/main" id="{00000000-0008-0000-0000-00001E010000}"/>
            </a:ext>
          </a:extLst>
        </xdr:cNvPr>
        <xdr:cNvCxnSpPr>
          <a:stCxn id="279" idx="3"/>
          <a:endCxn id="276" idx="1"/>
        </xdr:cNvCxnSpPr>
      </xdr:nvCxnSpPr>
      <xdr:spPr>
        <a:xfrm>
          <a:off x="5648325" y="13258800"/>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9525</xdr:rowOff>
    </xdr:from>
    <xdr:to>
      <xdr:col>7</xdr:col>
      <xdr:colOff>0</xdr:colOff>
      <xdr:row>113</xdr:row>
      <xdr:rowOff>4763</xdr:rowOff>
    </xdr:to>
    <xdr:cxnSp macro="">
      <xdr:nvCxnSpPr>
        <xdr:cNvPr id="287" name="Conector: angular 24">
          <a:extLst>
            <a:ext uri="{FF2B5EF4-FFF2-40B4-BE49-F238E27FC236}">
              <a16:creationId xmlns:a16="http://schemas.microsoft.com/office/drawing/2014/main" id="{00000000-0008-0000-0000-00001F010000}"/>
            </a:ext>
          </a:extLst>
        </xdr:cNvPr>
        <xdr:cNvCxnSpPr>
          <a:stCxn id="279" idx="3"/>
          <a:endCxn id="277" idx="1"/>
        </xdr:cNvCxnSpPr>
      </xdr:nvCxnSpPr>
      <xdr:spPr>
        <a:xfrm>
          <a:off x="5648325" y="13258800"/>
          <a:ext cx="247650" cy="17478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9525</xdr:rowOff>
    </xdr:from>
    <xdr:to>
      <xdr:col>7</xdr:col>
      <xdr:colOff>0</xdr:colOff>
      <xdr:row>116</xdr:row>
      <xdr:rowOff>4763</xdr:rowOff>
    </xdr:to>
    <xdr:cxnSp macro="">
      <xdr:nvCxnSpPr>
        <xdr:cNvPr id="288" name="Conector: angular 24">
          <a:extLst>
            <a:ext uri="{FF2B5EF4-FFF2-40B4-BE49-F238E27FC236}">
              <a16:creationId xmlns:a16="http://schemas.microsoft.com/office/drawing/2014/main" id="{00000000-0008-0000-0000-000020010000}"/>
            </a:ext>
          </a:extLst>
        </xdr:cNvPr>
        <xdr:cNvCxnSpPr>
          <a:stCxn id="279" idx="3"/>
          <a:endCxn id="278" idx="1"/>
        </xdr:cNvCxnSpPr>
      </xdr:nvCxnSpPr>
      <xdr:spPr>
        <a:xfrm>
          <a:off x="5648325" y="13258800"/>
          <a:ext cx="247650" cy="23288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0</xdr:rowOff>
    </xdr:from>
    <xdr:to>
      <xdr:col>8</xdr:col>
      <xdr:colOff>0</xdr:colOff>
      <xdr:row>120</xdr:row>
      <xdr:rowOff>0</xdr:rowOff>
    </xdr:to>
    <xdr:sp macro="" textlink="">
      <xdr:nvSpPr>
        <xdr:cNvPr id="289" name="Rectángulo 288">
          <a:extLst>
            <a:ext uri="{FF2B5EF4-FFF2-40B4-BE49-F238E27FC236}">
              <a16:creationId xmlns:a16="http://schemas.microsoft.com/office/drawing/2014/main" id="{00000000-0008-0000-0000-000021010000}"/>
            </a:ext>
          </a:extLst>
        </xdr:cNvPr>
        <xdr:cNvSpPr/>
      </xdr:nvSpPr>
      <xdr:spPr>
        <a:xfrm>
          <a:off x="5895975" y="165544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121</xdr:row>
      <xdr:rowOff>0</xdr:rowOff>
    </xdr:from>
    <xdr:to>
      <xdr:col>8</xdr:col>
      <xdr:colOff>0</xdr:colOff>
      <xdr:row>123</xdr:row>
      <xdr:rowOff>0</xdr:rowOff>
    </xdr:to>
    <xdr:sp macro="" textlink="">
      <xdr:nvSpPr>
        <xdr:cNvPr id="290" name="Rectángulo 289">
          <a:extLst>
            <a:ext uri="{FF2B5EF4-FFF2-40B4-BE49-F238E27FC236}">
              <a16:creationId xmlns:a16="http://schemas.microsoft.com/office/drawing/2014/main" id="{00000000-0008-0000-0000-000022010000}"/>
            </a:ext>
          </a:extLst>
        </xdr:cNvPr>
        <xdr:cNvSpPr/>
      </xdr:nvSpPr>
      <xdr:spPr>
        <a:xfrm>
          <a:off x="5895975" y="171354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124</xdr:row>
      <xdr:rowOff>0</xdr:rowOff>
    </xdr:from>
    <xdr:to>
      <xdr:col>8</xdr:col>
      <xdr:colOff>0</xdr:colOff>
      <xdr:row>126</xdr:row>
      <xdr:rowOff>0</xdr:rowOff>
    </xdr:to>
    <xdr:sp macro="" textlink="">
      <xdr:nvSpPr>
        <xdr:cNvPr id="291" name="Rectángulo 290">
          <a:extLst>
            <a:ext uri="{FF2B5EF4-FFF2-40B4-BE49-F238E27FC236}">
              <a16:creationId xmlns:a16="http://schemas.microsoft.com/office/drawing/2014/main" id="{00000000-0008-0000-0000-000023010000}"/>
            </a:ext>
          </a:extLst>
        </xdr:cNvPr>
        <xdr:cNvSpPr/>
      </xdr:nvSpPr>
      <xdr:spPr>
        <a:xfrm>
          <a:off x="5895975" y="177165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127</xdr:row>
      <xdr:rowOff>0</xdr:rowOff>
    </xdr:from>
    <xdr:to>
      <xdr:col>8</xdr:col>
      <xdr:colOff>0</xdr:colOff>
      <xdr:row>129</xdr:row>
      <xdr:rowOff>0</xdr:rowOff>
    </xdr:to>
    <xdr:sp macro="" textlink="">
      <xdr:nvSpPr>
        <xdr:cNvPr id="292" name="Rectángulo 291">
          <a:extLst>
            <a:ext uri="{FF2B5EF4-FFF2-40B4-BE49-F238E27FC236}">
              <a16:creationId xmlns:a16="http://schemas.microsoft.com/office/drawing/2014/main" id="{00000000-0008-0000-0000-000024010000}"/>
            </a:ext>
          </a:extLst>
        </xdr:cNvPr>
        <xdr:cNvSpPr/>
      </xdr:nvSpPr>
      <xdr:spPr>
        <a:xfrm>
          <a:off x="5895975" y="182975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130</xdr:row>
      <xdr:rowOff>0</xdr:rowOff>
    </xdr:from>
    <xdr:to>
      <xdr:col>8</xdr:col>
      <xdr:colOff>0</xdr:colOff>
      <xdr:row>132</xdr:row>
      <xdr:rowOff>0</xdr:rowOff>
    </xdr:to>
    <xdr:sp macro="" textlink="">
      <xdr:nvSpPr>
        <xdr:cNvPr id="293" name="Rectángulo 292">
          <a:extLst>
            <a:ext uri="{FF2B5EF4-FFF2-40B4-BE49-F238E27FC236}">
              <a16:creationId xmlns:a16="http://schemas.microsoft.com/office/drawing/2014/main" id="{00000000-0008-0000-0000-000025010000}"/>
            </a:ext>
          </a:extLst>
        </xdr:cNvPr>
        <xdr:cNvSpPr/>
      </xdr:nvSpPr>
      <xdr:spPr>
        <a:xfrm>
          <a:off x="5895975" y="188880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133</xdr:row>
      <xdr:rowOff>0</xdr:rowOff>
    </xdr:from>
    <xdr:to>
      <xdr:col>8</xdr:col>
      <xdr:colOff>0</xdr:colOff>
      <xdr:row>135</xdr:row>
      <xdr:rowOff>0</xdr:rowOff>
    </xdr:to>
    <xdr:sp macro="" textlink="">
      <xdr:nvSpPr>
        <xdr:cNvPr id="294" name="Rectángulo 293">
          <a:extLst>
            <a:ext uri="{FF2B5EF4-FFF2-40B4-BE49-F238E27FC236}">
              <a16:creationId xmlns:a16="http://schemas.microsoft.com/office/drawing/2014/main" id="{00000000-0008-0000-0000-000026010000}"/>
            </a:ext>
          </a:extLst>
        </xdr:cNvPr>
        <xdr:cNvSpPr/>
      </xdr:nvSpPr>
      <xdr:spPr>
        <a:xfrm>
          <a:off x="5895975" y="19469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136</xdr:row>
      <xdr:rowOff>0</xdr:rowOff>
    </xdr:from>
    <xdr:to>
      <xdr:col>8</xdr:col>
      <xdr:colOff>0</xdr:colOff>
      <xdr:row>138</xdr:row>
      <xdr:rowOff>0</xdr:rowOff>
    </xdr:to>
    <xdr:sp macro="" textlink="">
      <xdr:nvSpPr>
        <xdr:cNvPr id="295" name="Rectángulo 294">
          <a:extLst>
            <a:ext uri="{FF2B5EF4-FFF2-40B4-BE49-F238E27FC236}">
              <a16:creationId xmlns:a16="http://schemas.microsoft.com/office/drawing/2014/main" id="{00000000-0008-0000-0000-000027010000}"/>
            </a:ext>
          </a:extLst>
        </xdr:cNvPr>
        <xdr:cNvSpPr/>
      </xdr:nvSpPr>
      <xdr:spPr>
        <a:xfrm>
          <a:off x="5895975" y="20050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125</xdr:row>
      <xdr:rowOff>0</xdr:rowOff>
    </xdr:from>
    <xdr:to>
      <xdr:col>6</xdr:col>
      <xdr:colOff>0</xdr:colOff>
      <xdr:row>130</xdr:row>
      <xdr:rowOff>0</xdr:rowOff>
    </xdr:to>
    <xdr:sp macro="" textlink="">
      <xdr:nvSpPr>
        <xdr:cNvPr id="296" name="Rectángulo 295">
          <a:extLst>
            <a:ext uri="{FF2B5EF4-FFF2-40B4-BE49-F238E27FC236}">
              <a16:creationId xmlns:a16="http://schemas.microsoft.com/office/drawing/2014/main" id="{00000000-0008-0000-0000-000028010000}"/>
            </a:ext>
          </a:extLst>
        </xdr:cNvPr>
        <xdr:cNvSpPr/>
      </xdr:nvSpPr>
      <xdr:spPr>
        <a:xfrm>
          <a:off x="3350559" y="24395206"/>
          <a:ext cx="1781735" cy="986118"/>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119</xdr:row>
      <xdr:rowOff>5603</xdr:rowOff>
    </xdr:from>
    <xdr:to>
      <xdr:col>7</xdr:col>
      <xdr:colOff>0</xdr:colOff>
      <xdr:row>127</xdr:row>
      <xdr:rowOff>100853</xdr:rowOff>
    </xdr:to>
    <xdr:cxnSp macro="">
      <xdr:nvCxnSpPr>
        <xdr:cNvPr id="297" name="Conector: angular 24">
          <a:extLst>
            <a:ext uri="{FF2B5EF4-FFF2-40B4-BE49-F238E27FC236}">
              <a16:creationId xmlns:a16="http://schemas.microsoft.com/office/drawing/2014/main" id="{00000000-0008-0000-0000-000029010000}"/>
            </a:ext>
          </a:extLst>
        </xdr:cNvPr>
        <xdr:cNvCxnSpPr>
          <a:stCxn id="296" idx="3"/>
          <a:endCxn id="289" idx="1"/>
        </xdr:cNvCxnSpPr>
      </xdr:nvCxnSpPr>
      <xdr:spPr>
        <a:xfrm flipV="1">
          <a:off x="5132294" y="23235397"/>
          <a:ext cx="246530" cy="165286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122</xdr:row>
      <xdr:rowOff>5603</xdr:rowOff>
    </xdr:from>
    <xdr:to>
      <xdr:col>7</xdr:col>
      <xdr:colOff>0</xdr:colOff>
      <xdr:row>127</xdr:row>
      <xdr:rowOff>100853</xdr:rowOff>
    </xdr:to>
    <xdr:cxnSp macro="">
      <xdr:nvCxnSpPr>
        <xdr:cNvPr id="298" name="Conector: angular 24">
          <a:extLst>
            <a:ext uri="{FF2B5EF4-FFF2-40B4-BE49-F238E27FC236}">
              <a16:creationId xmlns:a16="http://schemas.microsoft.com/office/drawing/2014/main" id="{00000000-0008-0000-0000-00002A010000}"/>
            </a:ext>
          </a:extLst>
        </xdr:cNvPr>
        <xdr:cNvCxnSpPr>
          <a:stCxn id="296" idx="3"/>
          <a:endCxn id="290" idx="1"/>
        </xdr:cNvCxnSpPr>
      </xdr:nvCxnSpPr>
      <xdr:spPr>
        <a:xfrm flipV="1">
          <a:off x="5132294" y="23818103"/>
          <a:ext cx="246530" cy="10701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125</xdr:row>
      <xdr:rowOff>5603</xdr:rowOff>
    </xdr:from>
    <xdr:to>
      <xdr:col>7</xdr:col>
      <xdr:colOff>0</xdr:colOff>
      <xdr:row>127</xdr:row>
      <xdr:rowOff>100853</xdr:rowOff>
    </xdr:to>
    <xdr:cxnSp macro="">
      <xdr:nvCxnSpPr>
        <xdr:cNvPr id="299" name="Conector: angular 24">
          <a:extLst>
            <a:ext uri="{FF2B5EF4-FFF2-40B4-BE49-F238E27FC236}">
              <a16:creationId xmlns:a16="http://schemas.microsoft.com/office/drawing/2014/main" id="{00000000-0008-0000-0000-00002B010000}"/>
            </a:ext>
          </a:extLst>
        </xdr:cNvPr>
        <xdr:cNvCxnSpPr>
          <a:stCxn id="296" idx="3"/>
          <a:endCxn id="291" idx="1"/>
        </xdr:cNvCxnSpPr>
      </xdr:nvCxnSpPr>
      <xdr:spPr>
        <a:xfrm flipV="1">
          <a:off x="5132294" y="24400809"/>
          <a:ext cx="246530" cy="487456"/>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127</xdr:row>
      <xdr:rowOff>100853</xdr:rowOff>
    </xdr:from>
    <xdr:to>
      <xdr:col>7</xdr:col>
      <xdr:colOff>0</xdr:colOff>
      <xdr:row>128</xdr:row>
      <xdr:rowOff>5603</xdr:rowOff>
    </xdr:to>
    <xdr:cxnSp macro="">
      <xdr:nvCxnSpPr>
        <xdr:cNvPr id="300" name="Conector: angular 24">
          <a:extLst>
            <a:ext uri="{FF2B5EF4-FFF2-40B4-BE49-F238E27FC236}">
              <a16:creationId xmlns:a16="http://schemas.microsoft.com/office/drawing/2014/main" id="{00000000-0008-0000-0000-00002C010000}"/>
            </a:ext>
          </a:extLst>
        </xdr:cNvPr>
        <xdr:cNvCxnSpPr>
          <a:stCxn id="296" idx="3"/>
          <a:endCxn id="292" idx="1"/>
        </xdr:cNvCxnSpPr>
      </xdr:nvCxnSpPr>
      <xdr:spPr>
        <a:xfrm>
          <a:off x="5132294" y="24888265"/>
          <a:ext cx="246530" cy="952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127</xdr:row>
      <xdr:rowOff>100853</xdr:rowOff>
    </xdr:from>
    <xdr:to>
      <xdr:col>7</xdr:col>
      <xdr:colOff>0</xdr:colOff>
      <xdr:row>131</xdr:row>
      <xdr:rowOff>5603</xdr:rowOff>
    </xdr:to>
    <xdr:cxnSp macro="">
      <xdr:nvCxnSpPr>
        <xdr:cNvPr id="301" name="Conector: angular 24">
          <a:extLst>
            <a:ext uri="{FF2B5EF4-FFF2-40B4-BE49-F238E27FC236}">
              <a16:creationId xmlns:a16="http://schemas.microsoft.com/office/drawing/2014/main" id="{00000000-0008-0000-0000-00002D010000}"/>
            </a:ext>
          </a:extLst>
        </xdr:cNvPr>
        <xdr:cNvCxnSpPr>
          <a:stCxn id="296" idx="3"/>
          <a:endCxn id="293" idx="1"/>
        </xdr:cNvCxnSpPr>
      </xdr:nvCxnSpPr>
      <xdr:spPr>
        <a:xfrm>
          <a:off x="5132294" y="24888265"/>
          <a:ext cx="246530" cy="6891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127</xdr:row>
      <xdr:rowOff>100853</xdr:rowOff>
    </xdr:from>
    <xdr:to>
      <xdr:col>7</xdr:col>
      <xdr:colOff>0</xdr:colOff>
      <xdr:row>134</xdr:row>
      <xdr:rowOff>5603</xdr:rowOff>
    </xdr:to>
    <xdr:cxnSp macro="">
      <xdr:nvCxnSpPr>
        <xdr:cNvPr id="302" name="Conector: angular 24">
          <a:extLst>
            <a:ext uri="{FF2B5EF4-FFF2-40B4-BE49-F238E27FC236}">
              <a16:creationId xmlns:a16="http://schemas.microsoft.com/office/drawing/2014/main" id="{00000000-0008-0000-0000-00002E010000}"/>
            </a:ext>
          </a:extLst>
        </xdr:cNvPr>
        <xdr:cNvCxnSpPr>
          <a:stCxn id="296" idx="3"/>
          <a:endCxn id="294" idx="1"/>
        </xdr:cNvCxnSpPr>
      </xdr:nvCxnSpPr>
      <xdr:spPr>
        <a:xfrm>
          <a:off x="5132294" y="24888265"/>
          <a:ext cx="246530" cy="127186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127</xdr:row>
      <xdr:rowOff>100853</xdr:rowOff>
    </xdr:from>
    <xdr:to>
      <xdr:col>7</xdr:col>
      <xdr:colOff>0</xdr:colOff>
      <xdr:row>137</xdr:row>
      <xdr:rowOff>5603</xdr:rowOff>
    </xdr:to>
    <xdr:cxnSp macro="">
      <xdr:nvCxnSpPr>
        <xdr:cNvPr id="303" name="Conector: angular 24">
          <a:extLst>
            <a:ext uri="{FF2B5EF4-FFF2-40B4-BE49-F238E27FC236}">
              <a16:creationId xmlns:a16="http://schemas.microsoft.com/office/drawing/2014/main" id="{00000000-0008-0000-0000-00002F010000}"/>
            </a:ext>
          </a:extLst>
        </xdr:cNvPr>
        <xdr:cNvCxnSpPr>
          <a:stCxn id="296" idx="3"/>
          <a:endCxn id="295" idx="1"/>
        </xdr:cNvCxnSpPr>
      </xdr:nvCxnSpPr>
      <xdr:spPr>
        <a:xfrm>
          <a:off x="5132294" y="24888265"/>
          <a:ext cx="246530" cy="185457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82</xdr:row>
      <xdr:rowOff>0</xdr:rowOff>
    </xdr:from>
    <xdr:to>
      <xdr:col>8</xdr:col>
      <xdr:colOff>0</xdr:colOff>
      <xdr:row>84</xdr:row>
      <xdr:rowOff>0</xdr:rowOff>
    </xdr:to>
    <xdr:sp macro="" textlink="">
      <xdr:nvSpPr>
        <xdr:cNvPr id="304" name="Rectángulo 303">
          <a:extLst>
            <a:ext uri="{FF2B5EF4-FFF2-40B4-BE49-F238E27FC236}">
              <a16:creationId xmlns:a16="http://schemas.microsoft.com/office/drawing/2014/main" id="{00000000-0008-0000-0000-000030010000}"/>
            </a:ext>
          </a:extLst>
        </xdr:cNvPr>
        <xdr:cNvSpPr/>
      </xdr:nvSpPr>
      <xdr:spPr>
        <a:xfrm>
          <a:off x="5895975" y="89820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85</xdr:row>
      <xdr:rowOff>0</xdr:rowOff>
    </xdr:from>
    <xdr:to>
      <xdr:col>8</xdr:col>
      <xdr:colOff>0</xdr:colOff>
      <xdr:row>87</xdr:row>
      <xdr:rowOff>0</xdr:rowOff>
    </xdr:to>
    <xdr:sp macro="" textlink="">
      <xdr:nvSpPr>
        <xdr:cNvPr id="305" name="Rectángulo 304">
          <a:extLst>
            <a:ext uri="{FF2B5EF4-FFF2-40B4-BE49-F238E27FC236}">
              <a16:creationId xmlns:a16="http://schemas.microsoft.com/office/drawing/2014/main" id="{00000000-0008-0000-0000-000031010000}"/>
            </a:ext>
          </a:extLst>
        </xdr:cNvPr>
        <xdr:cNvSpPr/>
      </xdr:nvSpPr>
      <xdr:spPr>
        <a:xfrm>
          <a:off x="5895975" y="9563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88</xdr:row>
      <xdr:rowOff>0</xdr:rowOff>
    </xdr:from>
    <xdr:to>
      <xdr:col>8</xdr:col>
      <xdr:colOff>0</xdr:colOff>
      <xdr:row>90</xdr:row>
      <xdr:rowOff>0</xdr:rowOff>
    </xdr:to>
    <xdr:sp macro="" textlink="">
      <xdr:nvSpPr>
        <xdr:cNvPr id="306" name="Rectángulo 305">
          <a:extLst>
            <a:ext uri="{FF2B5EF4-FFF2-40B4-BE49-F238E27FC236}">
              <a16:creationId xmlns:a16="http://schemas.microsoft.com/office/drawing/2014/main" id="{00000000-0008-0000-0000-000032010000}"/>
            </a:ext>
          </a:extLst>
        </xdr:cNvPr>
        <xdr:cNvSpPr/>
      </xdr:nvSpPr>
      <xdr:spPr>
        <a:xfrm>
          <a:off x="5895975" y="101536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84</xdr:row>
      <xdr:rowOff>0</xdr:rowOff>
    </xdr:from>
    <xdr:to>
      <xdr:col>6</xdr:col>
      <xdr:colOff>0</xdr:colOff>
      <xdr:row>88</xdr:row>
      <xdr:rowOff>0</xdr:rowOff>
    </xdr:to>
    <xdr:sp macro="" textlink="">
      <xdr:nvSpPr>
        <xdr:cNvPr id="307" name="Rectángulo 306">
          <a:extLst>
            <a:ext uri="{FF2B5EF4-FFF2-40B4-BE49-F238E27FC236}">
              <a16:creationId xmlns:a16="http://schemas.microsoft.com/office/drawing/2014/main" id="{00000000-0008-0000-0000-000033010000}"/>
            </a:ext>
          </a:extLst>
        </xdr:cNvPr>
        <xdr:cNvSpPr/>
      </xdr:nvSpPr>
      <xdr:spPr>
        <a:xfrm>
          <a:off x="3343275" y="9372600"/>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83</xdr:row>
      <xdr:rowOff>0</xdr:rowOff>
    </xdr:from>
    <xdr:to>
      <xdr:col>7</xdr:col>
      <xdr:colOff>0</xdr:colOff>
      <xdr:row>86</xdr:row>
      <xdr:rowOff>0</xdr:rowOff>
    </xdr:to>
    <xdr:cxnSp macro="">
      <xdr:nvCxnSpPr>
        <xdr:cNvPr id="308" name="Conector: angular 24">
          <a:extLst>
            <a:ext uri="{FF2B5EF4-FFF2-40B4-BE49-F238E27FC236}">
              <a16:creationId xmlns:a16="http://schemas.microsoft.com/office/drawing/2014/main" id="{00000000-0008-0000-0000-000034010000}"/>
            </a:ext>
          </a:extLst>
        </xdr:cNvPr>
        <xdr:cNvCxnSpPr>
          <a:stCxn id="307" idx="3"/>
          <a:endCxn id="304" idx="1"/>
        </xdr:cNvCxnSpPr>
      </xdr:nvCxnSpPr>
      <xdr:spPr>
        <a:xfrm flipV="1">
          <a:off x="5648325" y="9172575"/>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0</xdr:rowOff>
    </xdr:from>
    <xdr:to>
      <xdr:col>7</xdr:col>
      <xdr:colOff>0</xdr:colOff>
      <xdr:row>86</xdr:row>
      <xdr:rowOff>12700</xdr:rowOff>
    </xdr:to>
    <xdr:cxnSp macro="">
      <xdr:nvCxnSpPr>
        <xdr:cNvPr id="309" name="Conector: angular 24">
          <a:extLst>
            <a:ext uri="{FF2B5EF4-FFF2-40B4-BE49-F238E27FC236}">
              <a16:creationId xmlns:a16="http://schemas.microsoft.com/office/drawing/2014/main" id="{00000000-0008-0000-0000-000035010000}"/>
            </a:ext>
          </a:extLst>
        </xdr:cNvPr>
        <xdr:cNvCxnSpPr>
          <a:stCxn id="307" idx="3"/>
          <a:endCxn id="305" idx="1"/>
        </xdr:cNvCxnSpPr>
      </xdr:nvCxnSpPr>
      <xdr:spPr>
        <a:xfrm>
          <a:off x="5648325" y="9753600"/>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0</xdr:rowOff>
    </xdr:from>
    <xdr:to>
      <xdr:col>7</xdr:col>
      <xdr:colOff>0</xdr:colOff>
      <xdr:row>89</xdr:row>
      <xdr:rowOff>0</xdr:rowOff>
    </xdr:to>
    <xdr:cxnSp macro="">
      <xdr:nvCxnSpPr>
        <xdr:cNvPr id="310" name="Conector: angular 24">
          <a:extLst>
            <a:ext uri="{FF2B5EF4-FFF2-40B4-BE49-F238E27FC236}">
              <a16:creationId xmlns:a16="http://schemas.microsoft.com/office/drawing/2014/main" id="{00000000-0008-0000-0000-000036010000}"/>
            </a:ext>
          </a:extLst>
        </xdr:cNvPr>
        <xdr:cNvCxnSpPr>
          <a:stCxn id="307" idx="3"/>
          <a:endCxn id="306" idx="1"/>
        </xdr:cNvCxnSpPr>
      </xdr:nvCxnSpPr>
      <xdr:spPr>
        <a:xfrm>
          <a:off x="5648325" y="9753600"/>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85</xdr:row>
      <xdr:rowOff>104774</xdr:rowOff>
    </xdr:from>
    <xdr:to>
      <xdr:col>5</xdr:col>
      <xdr:colOff>0</xdr:colOff>
      <xdr:row>86</xdr:row>
      <xdr:rowOff>9525</xdr:rowOff>
    </xdr:to>
    <xdr:cxnSp macro="">
      <xdr:nvCxnSpPr>
        <xdr:cNvPr id="311" name="Conector: angular 109">
          <a:extLst>
            <a:ext uri="{FF2B5EF4-FFF2-40B4-BE49-F238E27FC236}">
              <a16:creationId xmlns:a16="http://schemas.microsoft.com/office/drawing/2014/main" id="{00000000-0008-0000-0000-000037010000}"/>
            </a:ext>
          </a:extLst>
        </xdr:cNvPr>
        <xdr:cNvCxnSpPr>
          <a:endCxn id="307" idx="1"/>
        </xdr:cNvCxnSpPr>
      </xdr:nvCxnSpPr>
      <xdr:spPr>
        <a:xfrm>
          <a:off x="3095625" y="16659224"/>
          <a:ext cx="247650" cy="95251"/>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85</xdr:row>
      <xdr:rowOff>104774</xdr:rowOff>
    </xdr:from>
    <xdr:to>
      <xdr:col>5</xdr:col>
      <xdr:colOff>0</xdr:colOff>
      <xdr:row>104</xdr:row>
      <xdr:rowOff>9525</xdr:rowOff>
    </xdr:to>
    <xdr:cxnSp macro="">
      <xdr:nvCxnSpPr>
        <xdr:cNvPr id="314" name="Conector: angular 109">
          <a:extLst>
            <a:ext uri="{FF2B5EF4-FFF2-40B4-BE49-F238E27FC236}">
              <a16:creationId xmlns:a16="http://schemas.microsoft.com/office/drawing/2014/main" id="{00000000-0008-0000-0000-00003A010000}"/>
            </a:ext>
          </a:extLst>
        </xdr:cNvPr>
        <xdr:cNvCxnSpPr>
          <a:endCxn id="279" idx="1"/>
        </xdr:cNvCxnSpPr>
      </xdr:nvCxnSpPr>
      <xdr:spPr>
        <a:xfrm>
          <a:off x="3095625" y="16659224"/>
          <a:ext cx="247650" cy="3590926"/>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127</xdr:row>
      <xdr:rowOff>100853</xdr:rowOff>
    </xdr:from>
    <xdr:to>
      <xdr:col>5</xdr:col>
      <xdr:colOff>0</xdr:colOff>
      <xdr:row>127</xdr:row>
      <xdr:rowOff>105615</xdr:rowOff>
    </xdr:to>
    <xdr:cxnSp macro="">
      <xdr:nvCxnSpPr>
        <xdr:cNvPr id="317" name="Conector: angular 109">
          <a:extLst>
            <a:ext uri="{FF2B5EF4-FFF2-40B4-BE49-F238E27FC236}">
              <a16:creationId xmlns:a16="http://schemas.microsoft.com/office/drawing/2014/main" id="{00000000-0008-0000-0000-00003D010000}"/>
            </a:ext>
          </a:extLst>
        </xdr:cNvPr>
        <xdr:cNvCxnSpPr>
          <a:stCxn id="100" idx="3"/>
          <a:endCxn id="296" idx="1"/>
        </xdr:cNvCxnSpPr>
      </xdr:nvCxnSpPr>
      <xdr:spPr>
        <a:xfrm flipV="1">
          <a:off x="3104029" y="24888265"/>
          <a:ext cx="246530" cy="4762"/>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148</xdr:row>
      <xdr:rowOff>0</xdr:rowOff>
    </xdr:from>
    <xdr:to>
      <xdr:col>8</xdr:col>
      <xdr:colOff>0</xdr:colOff>
      <xdr:row>150</xdr:row>
      <xdr:rowOff>0</xdr:rowOff>
    </xdr:to>
    <xdr:sp macro="" textlink="">
      <xdr:nvSpPr>
        <xdr:cNvPr id="352" name="Rectángulo 351">
          <a:extLst>
            <a:ext uri="{FF2B5EF4-FFF2-40B4-BE49-F238E27FC236}">
              <a16:creationId xmlns:a16="http://schemas.microsoft.com/office/drawing/2014/main" id="{00000000-0008-0000-0000-000060010000}"/>
            </a:ext>
          </a:extLst>
        </xdr:cNvPr>
        <xdr:cNvSpPr/>
      </xdr:nvSpPr>
      <xdr:spPr>
        <a:xfrm>
          <a:off x="5895975" y="177260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151</xdr:row>
      <xdr:rowOff>0</xdr:rowOff>
    </xdr:from>
    <xdr:to>
      <xdr:col>8</xdr:col>
      <xdr:colOff>0</xdr:colOff>
      <xdr:row>153</xdr:row>
      <xdr:rowOff>0</xdr:rowOff>
    </xdr:to>
    <xdr:sp macro="" textlink="">
      <xdr:nvSpPr>
        <xdr:cNvPr id="353" name="Rectángulo 352">
          <a:extLst>
            <a:ext uri="{FF2B5EF4-FFF2-40B4-BE49-F238E27FC236}">
              <a16:creationId xmlns:a16="http://schemas.microsoft.com/office/drawing/2014/main" id="{00000000-0008-0000-0000-000061010000}"/>
            </a:ext>
          </a:extLst>
        </xdr:cNvPr>
        <xdr:cNvSpPr/>
      </xdr:nvSpPr>
      <xdr:spPr>
        <a:xfrm>
          <a:off x="5895975" y="183070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154</xdr:row>
      <xdr:rowOff>0</xdr:rowOff>
    </xdr:from>
    <xdr:to>
      <xdr:col>8</xdr:col>
      <xdr:colOff>0</xdr:colOff>
      <xdr:row>156</xdr:row>
      <xdr:rowOff>0</xdr:rowOff>
    </xdr:to>
    <xdr:sp macro="" textlink="">
      <xdr:nvSpPr>
        <xdr:cNvPr id="354" name="Rectángulo 353">
          <a:extLst>
            <a:ext uri="{FF2B5EF4-FFF2-40B4-BE49-F238E27FC236}">
              <a16:creationId xmlns:a16="http://schemas.microsoft.com/office/drawing/2014/main" id="{00000000-0008-0000-0000-000062010000}"/>
            </a:ext>
          </a:extLst>
        </xdr:cNvPr>
        <xdr:cNvSpPr/>
      </xdr:nvSpPr>
      <xdr:spPr>
        <a:xfrm>
          <a:off x="5895975" y="188880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157</xdr:row>
      <xdr:rowOff>0</xdr:rowOff>
    </xdr:from>
    <xdr:to>
      <xdr:col>8</xdr:col>
      <xdr:colOff>0</xdr:colOff>
      <xdr:row>159</xdr:row>
      <xdr:rowOff>0</xdr:rowOff>
    </xdr:to>
    <xdr:sp macro="" textlink="">
      <xdr:nvSpPr>
        <xdr:cNvPr id="355" name="Rectángulo 354">
          <a:extLst>
            <a:ext uri="{FF2B5EF4-FFF2-40B4-BE49-F238E27FC236}">
              <a16:creationId xmlns:a16="http://schemas.microsoft.com/office/drawing/2014/main" id="{00000000-0008-0000-0000-000063010000}"/>
            </a:ext>
          </a:extLst>
        </xdr:cNvPr>
        <xdr:cNvSpPr/>
      </xdr:nvSpPr>
      <xdr:spPr>
        <a:xfrm>
          <a:off x="5895975" y="19469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160</xdr:row>
      <xdr:rowOff>0</xdr:rowOff>
    </xdr:from>
    <xdr:to>
      <xdr:col>8</xdr:col>
      <xdr:colOff>0</xdr:colOff>
      <xdr:row>162</xdr:row>
      <xdr:rowOff>0</xdr:rowOff>
    </xdr:to>
    <xdr:sp macro="" textlink="">
      <xdr:nvSpPr>
        <xdr:cNvPr id="356" name="Rectángulo 355">
          <a:extLst>
            <a:ext uri="{FF2B5EF4-FFF2-40B4-BE49-F238E27FC236}">
              <a16:creationId xmlns:a16="http://schemas.microsoft.com/office/drawing/2014/main" id="{00000000-0008-0000-0000-000064010000}"/>
            </a:ext>
          </a:extLst>
        </xdr:cNvPr>
        <xdr:cNvSpPr/>
      </xdr:nvSpPr>
      <xdr:spPr>
        <a:xfrm>
          <a:off x="5895975" y="20050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163</xdr:row>
      <xdr:rowOff>0</xdr:rowOff>
    </xdr:from>
    <xdr:to>
      <xdr:col>8</xdr:col>
      <xdr:colOff>0</xdr:colOff>
      <xdr:row>165</xdr:row>
      <xdr:rowOff>0</xdr:rowOff>
    </xdr:to>
    <xdr:sp macro="" textlink="">
      <xdr:nvSpPr>
        <xdr:cNvPr id="357" name="Rectángulo 356">
          <a:extLst>
            <a:ext uri="{FF2B5EF4-FFF2-40B4-BE49-F238E27FC236}">
              <a16:creationId xmlns:a16="http://schemas.microsoft.com/office/drawing/2014/main" id="{00000000-0008-0000-0000-000065010000}"/>
            </a:ext>
          </a:extLst>
        </xdr:cNvPr>
        <xdr:cNvSpPr/>
      </xdr:nvSpPr>
      <xdr:spPr>
        <a:xfrm>
          <a:off x="5895975" y="206406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166</xdr:row>
      <xdr:rowOff>0</xdr:rowOff>
    </xdr:from>
    <xdr:to>
      <xdr:col>8</xdr:col>
      <xdr:colOff>0</xdr:colOff>
      <xdr:row>168</xdr:row>
      <xdr:rowOff>0</xdr:rowOff>
    </xdr:to>
    <xdr:sp macro="" textlink="">
      <xdr:nvSpPr>
        <xdr:cNvPr id="358" name="Rectángulo 357">
          <a:extLst>
            <a:ext uri="{FF2B5EF4-FFF2-40B4-BE49-F238E27FC236}">
              <a16:creationId xmlns:a16="http://schemas.microsoft.com/office/drawing/2014/main" id="{00000000-0008-0000-0000-000066010000}"/>
            </a:ext>
          </a:extLst>
        </xdr:cNvPr>
        <xdr:cNvSpPr/>
      </xdr:nvSpPr>
      <xdr:spPr>
        <a:xfrm>
          <a:off x="5895975" y="212217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169</xdr:row>
      <xdr:rowOff>0</xdr:rowOff>
    </xdr:from>
    <xdr:to>
      <xdr:col>8</xdr:col>
      <xdr:colOff>0</xdr:colOff>
      <xdr:row>171</xdr:row>
      <xdr:rowOff>0</xdr:rowOff>
    </xdr:to>
    <xdr:sp macro="" textlink="">
      <xdr:nvSpPr>
        <xdr:cNvPr id="359" name="Rectángulo 358">
          <a:extLst>
            <a:ext uri="{FF2B5EF4-FFF2-40B4-BE49-F238E27FC236}">
              <a16:creationId xmlns:a16="http://schemas.microsoft.com/office/drawing/2014/main" id="{00000000-0008-0000-0000-000067010000}"/>
            </a:ext>
          </a:extLst>
        </xdr:cNvPr>
        <xdr:cNvSpPr/>
      </xdr:nvSpPr>
      <xdr:spPr>
        <a:xfrm>
          <a:off x="5895975" y="218027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172</xdr:row>
      <xdr:rowOff>0</xdr:rowOff>
    </xdr:from>
    <xdr:to>
      <xdr:col>8</xdr:col>
      <xdr:colOff>0</xdr:colOff>
      <xdr:row>174</xdr:row>
      <xdr:rowOff>0</xdr:rowOff>
    </xdr:to>
    <xdr:sp macro="" textlink="">
      <xdr:nvSpPr>
        <xdr:cNvPr id="360" name="Rectángulo 359">
          <a:extLst>
            <a:ext uri="{FF2B5EF4-FFF2-40B4-BE49-F238E27FC236}">
              <a16:creationId xmlns:a16="http://schemas.microsoft.com/office/drawing/2014/main" id="{00000000-0008-0000-0000-000068010000}"/>
            </a:ext>
          </a:extLst>
        </xdr:cNvPr>
        <xdr:cNvSpPr/>
      </xdr:nvSpPr>
      <xdr:spPr>
        <a:xfrm>
          <a:off x="5895975" y="223837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159</xdr:row>
      <xdr:rowOff>0</xdr:rowOff>
    </xdr:from>
    <xdr:to>
      <xdr:col>6</xdr:col>
      <xdr:colOff>0</xdr:colOff>
      <xdr:row>163</xdr:row>
      <xdr:rowOff>0</xdr:rowOff>
    </xdr:to>
    <xdr:sp macro="" textlink="">
      <xdr:nvSpPr>
        <xdr:cNvPr id="361" name="Rectángulo 360">
          <a:extLst>
            <a:ext uri="{FF2B5EF4-FFF2-40B4-BE49-F238E27FC236}">
              <a16:creationId xmlns:a16="http://schemas.microsoft.com/office/drawing/2014/main" id="{00000000-0008-0000-0000-000069010000}"/>
            </a:ext>
          </a:extLst>
        </xdr:cNvPr>
        <xdr:cNvSpPr/>
      </xdr:nvSpPr>
      <xdr:spPr>
        <a:xfrm>
          <a:off x="3343275" y="1985962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149</xdr:row>
      <xdr:rowOff>4763</xdr:rowOff>
    </xdr:from>
    <xdr:to>
      <xdr:col>7</xdr:col>
      <xdr:colOff>0</xdr:colOff>
      <xdr:row>161</xdr:row>
      <xdr:rowOff>9525</xdr:rowOff>
    </xdr:to>
    <xdr:cxnSp macro="">
      <xdr:nvCxnSpPr>
        <xdr:cNvPr id="362" name="Conector: angular 24">
          <a:extLst>
            <a:ext uri="{FF2B5EF4-FFF2-40B4-BE49-F238E27FC236}">
              <a16:creationId xmlns:a16="http://schemas.microsoft.com/office/drawing/2014/main" id="{00000000-0008-0000-0000-00006A010000}"/>
            </a:ext>
          </a:extLst>
        </xdr:cNvPr>
        <xdr:cNvCxnSpPr>
          <a:stCxn id="361" idx="3"/>
          <a:endCxn id="352" idx="1"/>
        </xdr:cNvCxnSpPr>
      </xdr:nvCxnSpPr>
      <xdr:spPr>
        <a:xfrm flipV="1">
          <a:off x="5648325" y="17921288"/>
          <a:ext cx="247650" cy="23288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152</xdr:row>
      <xdr:rowOff>4763</xdr:rowOff>
    </xdr:from>
    <xdr:to>
      <xdr:col>7</xdr:col>
      <xdr:colOff>0</xdr:colOff>
      <xdr:row>161</xdr:row>
      <xdr:rowOff>9525</xdr:rowOff>
    </xdr:to>
    <xdr:cxnSp macro="">
      <xdr:nvCxnSpPr>
        <xdr:cNvPr id="363" name="Conector: angular 24">
          <a:extLst>
            <a:ext uri="{FF2B5EF4-FFF2-40B4-BE49-F238E27FC236}">
              <a16:creationId xmlns:a16="http://schemas.microsoft.com/office/drawing/2014/main" id="{00000000-0008-0000-0000-00006B010000}"/>
            </a:ext>
          </a:extLst>
        </xdr:cNvPr>
        <xdr:cNvCxnSpPr>
          <a:stCxn id="361" idx="3"/>
          <a:endCxn id="353" idx="1"/>
        </xdr:cNvCxnSpPr>
      </xdr:nvCxnSpPr>
      <xdr:spPr>
        <a:xfrm flipV="1">
          <a:off x="5648325" y="18502313"/>
          <a:ext cx="247650" cy="17478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155</xdr:row>
      <xdr:rowOff>4763</xdr:rowOff>
    </xdr:from>
    <xdr:to>
      <xdr:col>7</xdr:col>
      <xdr:colOff>0</xdr:colOff>
      <xdr:row>161</xdr:row>
      <xdr:rowOff>9525</xdr:rowOff>
    </xdr:to>
    <xdr:cxnSp macro="">
      <xdr:nvCxnSpPr>
        <xdr:cNvPr id="364" name="Conector: angular 24">
          <a:extLst>
            <a:ext uri="{FF2B5EF4-FFF2-40B4-BE49-F238E27FC236}">
              <a16:creationId xmlns:a16="http://schemas.microsoft.com/office/drawing/2014/main" id="{00000000-0008-0000-0000-00006C010000}"/>
            </a:ext>
          </a:extLst>
        </xdr:cNvPr>
        <xdr:cNvCxnSpPr>
          <a:stCxn id="361" idx="3"/>
          <a:endCxn id="354" idx="1"/>
        </xdr:cNvCxnSpPr>
      </xdr:nvCxnSpPr>
      <xdr:spPr>
        <a:xfrm flipV="1">
          <a:off x="5648325" y="19083338"/>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158</xdr:row>
      <xdr:rowOff>4763</xdr:rowOff>
    </xdr:from>
    <xdr:to>
      <xdr:col>7</xdr:col>
      <xdr:colOff>0</xdr:colOff>
      <xdr:row>161</xdr:row>
      <xdr:rowOff>9525</xdr:rowOff>
    </xdr:to>
    <xdr:cxnSp macro="">
      <xdr:nvCxnSpPr>
        <xdr:cNvPr id="365" name="Conector: angular 24">
          <a:extLst>
            <a:ext uri="{FF2B5EF4-FFF2-40B4-BE49-F238E27FC236}">
              <a16:creationId xmlns:a16="http://schemas.microsoft.com/office/drawing/2014/main" id="{00000000-0008-0000-0000-00006D010000}"/>
            </a:ext>
          </a:extLst>
        </xdr:cNvPr>
        <xdr:cNvCxnSpPr>
          <a:stCxn id="361" idx="3"/>
          <a:endCxn id="355" idx="1"/>
        </xdr:cNvCxnSpPr>
      </xdr:nvCxnSpPr>
      <xdr:spPr>
        <a:xfrm flipV="1">
          <a:off x="5648325" y="19664363"/>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161</xdr:row>
      <xdr:rowOff>4763</xdr:rowOff>
    </xdr:from>
    <xdr:to>
      <xdr:col>7</xdr:col>
      <xdr:colOff>0</xdr:colOff>
      <xdr:row>161</xdr:row>
      <xdr:rowOff>9525</xdr:rowOff>
    </xdr:to>
    <xdr:cxnSp macro="">
      <xdr:nvCxnSpPr>
        <xdr:cNvPr id="366" name="Conector: angular 24">
          <a:extLst>
            <a:ext uri="{FF2B5EF4-FFF2-40B4-BE49-F238E27FC236}">
              <a16:creationId xmlns:a16="http://schemas.microsoft.com/office/drawing/2014/main" id="{00000000-0008-0000-0000-00006E010000}"/>
            </a:ext>
          </a:extLst>
        </xdr:cNvPr>
        <xdr:cNvCxnSpPr>
          <a:stCxn id="361" idx="3"/>
          <a:endCxn id="356" idx="1"/>
        </xdr:cNvCxnSpPr>
      </xdr:nvCxnSpPr>
      <xdr:spPr>
        <a:xfrm flipV="1">
          <a:off x="5648325" y="20245388"/>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161</xdr:row>
      <xdr:rowOff>9525</xdr:rowOff>
    </xdr:from>
    <xdr:to>
      <xdr:col>7</xdr:col>
      <xdr:colOff>0</xdr:colOff>
      <xdr:row>164</xdr:row>
      <xdr:rowOff>4763</xdr:rowOff>
    </xdr:to>
    <xdr:cxnSp macro="">
      <xdr:nvCxnSpPr>
        <xdr:cNvPr id="367" name="Conector: angular 24">
          <a:extLst>
            <a:ext uri="{FF2B5EF4-FFF2-40B4-BE49-F238E27FC236}">
              <a16:creationId xmlns:a16="http://schemas.microsoft.com/office/drawing/2014/main" id="{00000000-0008-0000-0000-00006F010000}"/>
            </a:ext>
          </a:extLst>
        </xdr:cNvPr>
        <xdr:cNvCxnSpPr>
          <a:stCxn id="361" idx="3"/>
          <a:endCxn id="357" idx="1"/>
        </xdr:cNvCxnSpPr>
      </xdr:nvCxnSpPr>
      <xdr:spPr>
        <a:xfrm>
          <a:off x="5648325" y="20250150"/>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161</xdr:row>
      <xdr:rowOff>9525</xdr:rowOff>
    </xdr:from>
    <xdr:to>
      <xdr:col>7</xdr:col>
      <xdr:colOff>0</xdr:colOff>
      <xdr:row>167</xdr:row>
      <xdr:rowOff>4763</xdr:rowOff>
    </xdr:to>
    <xdr:cxnSp macro="">
      <xdr:nvCxnSpPr>
        <xdr:cNvPr id="368" name="Conector: angular 24">
          <a:extLst>
            <a:ext uri="{FF2B5EF4-FFF2-40B4-BE49-F238E27FC236}">
              <a16:creationId xmlns:a16="http://schemas.microsoft.com/office/drawing/2014/main" id="{00000000-0008-0000-0000-000070010000}"/>
            </a:ext>
          </a:extLst>
        </xdr:cNvPr>
        <xdr:cNvCxnSpPr>
          <a:stCxn id="361" idx="3"/>
          <a:endCxn id="358" idx="1"/>
        </xdr:cNvCxnSpPr>
      </xdr:nvCxnSpPr>
      <xdr:spPr>
        <a:xfrm>
          <a:off x="5648325" y="20250150"/>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161</xdr:row>
      <xdr:rowOff>9525</xdr:rowOff>
    </xdr:from>
    <xdr:to>
      <xdr:col>7</xdr:col>
      <xdr:colOff>0</xdr:colOff>
      <xdr:row>170</xdr:row>
      <xdr:rowOff>4763</xdr:rowOff>
    </xdr:to>
    <xdr:cxnSp macro="">
      <xdr:nvCxnSpPr>
        <xdr:cNvPr id="369" name="Conector: angular 24">
          <a:extLst>
            <a:ext uri="{FF2B5EF4-FFF2-40B4-BE49-F238E27FC236}">
              <a16:creationId xmlns:a16="http://schemas.microsoft.com/office/drawing/2014/main" id="{00000000-0008-0000-0000-000071010000}"/>
            </a:ext>
          </a:extLst>
        </xdr:cNvPr>
        <xdr:cNvCxnSpPr>
          <a:stCxn id="361" idx="3"/>
          <a:endCxn id="359" idx="1"/>
        </xdr:cNvCxnSpPr>
      </xdr:nvCxnSpPr>
      <xdr:spPr>
        <a:xfrm>
          <a:off x="5648325" y="20250150"/>
          <a:ext cx="247650" cy="17478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161</xdr:row>
      <xdr:rowOff>9525</xdr:rowOff>
    </xdr:from>
    <xdr:to>
      <xdr:col>7</xdr:col>
      <xdr:colOff>0</xdr:colOff>
      <xdr:row>173</xdr:row>
      <xdr:rowOff>4763</xdr:rowOff>
    </xdr:to>
    <xdr:cxnSp macro="">
      <xdr:nvCxnSpPr>
        <xdr:cNvPr id="370" name="Conector: angular 24">
          <a:extLst>
            <a:ext uri="{FF2B5EF4-FFF2-40B4-BE49-F238E27FC236}">
              <a16:creationId xmlns:a16="http://schemas.microsoft.com/office/drawing/2014/main" id="{00000000-0008-0000-0000-000072010000}"/>
            </a:ext>
          </a:extLst>
        </xdr:cNvPr>
        <xdr:cNvCxnSpPr>
          <a:stCxn id="361" idx="3"/>
          <a:endCxn id="360" idx="1"/>
        </xdr:cNvCxnSpPr>
      </xdr:nvCxnSpPr>
      <xdr:spPr>
        <a:xfrm>
          <a:off x="5648325" y="20250150"/>
          <a:ext cx="247650" cy="23288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139</xdr:row>
      <xdr:rowOff>0</xdr:rowOff>
    </xdr:from>
    <xdr:to>
      <xdr:col>8</xdr:col>
      <xdr:colOff>0</xdr:colOff>
      <xdr:row>141</xdr:row>
      <xdr:rowOff>0</xdr:rowOff>
    </xdr:to>
    <xdr:sp macro="" textlink="">
      <xdr:nvSpPr>
        <xdr:cNvPr id="371" name="Rectángulo 370">
          <a:extLst>
            <a:ext uri="{FF2B5EF4-FFF2-40B4-BE49-F238E27FC236}">
              <a16:creationId xmlns:a16="http://schemas.microsoft.com/office/drawing/2014/main" id="{00000000-0008-0000-0000-000073010000}"/>
            </a:ext>
          </a:extLst>
        </xdr:cNvPr>
        <xdr:cNvSpPr/>
      </xdr:nvSpPr>
      <xdr:spPr>
        <a:xfrm>
          <a:off x="5895975" y="159734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142</xdr:row>
      <xdr:rowOff>0</xdr:rowOff>
    </xdr:from>
    <xdr:to>
      <xdr:col>8</xdr:col>
      <xdr:colOff>0</xdr:colOff>
      <xdr:row>144</xdr:row>
      <xdr:rowOff>0</xdr:rowOff>
    </xdr:to>
    <xdr:sp macro="" textlink="">
      <xdr:nvSpPr>
        <xdr:cNvPr id="372" name="Rectángulo 371">
          <a:extLst>
            <a:ext uri="{FF2B5EF4-FFF2-40B4-BE49-F238E27FC236}">
              <a16:creationId xmlns:a16="http://schemas.microsoft.com/office/drawing/2014/main" id="{00000000-0008-0000-0000-000074010000}"/>
            </a:ext>
          </a:extLst>
        </xdr:cNvPr>
        <xdr:cNvSpPr/>
      </xdr:nvSpPr>
      <xdr:spPr>
        <a:xfrm>
          <a:off x="5895975" y="165544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145</xdr:row>
      <xdr:rowOff>0</xdr:rowOff>
    </xdr:from>
    <xdr:to>
      <xdr:col>8</xdr:col>
      <xdr:colOff>0</xdr:colOff>
      <xdr:row>147</xdr:row>
      <xdr:rowOff>0</xdr:rowOff>
    </xdr:to>
    <xdr:sp macro="" textlink="">
      <xdr:nvSpPr>
        <xdr:cNvPr id="373" name="Rectángulo 372">
          <a:extLst>
            <a:ext uri="{FF2B5EF4-FFF2-40B4-BE49-F238E27FC236}">
              <a16:creationId xmlns:a16="http://schemas.microsoft.com/office/drawing/2014/main" id="{00000000-0008-0000-0000-000075010000}"/>
            </a:ext>
          </a:extLst>
        </xdr:cNvPr>
        <xdr:cNvSpPr/>
      </xdr:nvSpPr>
      <xdr:spPr>
        <a:xfrm>
          <a:off x="5895975" y="171450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141</xdr:row>
      <xdr:rowOff>0</xdr:rowOff>
    </xdr:from>
    <xdr:to>
      <xdr:col>6</xdr:col>
      <xdr:colOff>0</xdr:colOff>
      <xdr:row>145</xdr:row>
      <xdr:rowOff>0</xdr:rowOff>
    </xdr:to>
    <xdr:sp macro="" textlink="">
      <xdr:nvSpPr>
        <xdr:cNvPr id="374" name="Rectángulo 373">
          <a:extLst>
            <a:ext uri="{FF2B5EF4-FFF2-40B4-BE49-F238E27FC236}">
              <a16:creationId xmlns:a16="http://schemas.microsoft.com/office/drawing/2014/main" id="{00000000-0008-0000-0000-000076010000}"/>
            </a:ext>
          </a:extLst>
        </xdr:cNvPr>
        <xdr:cNvSpPr/>
      </xdr:nvSpPr>
      <xdr:spPr>
        <a:xfrm>
          <a:off x="3343275" y="16363950"/>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140</xdr:row>
      <xdr:rowOff>0</xdr:rowOff>
    </xdr:from>
    <xdr:to>
      <xdr:col>7</xdr:col>
      <xdr:colOff>0</xdr:colOff>
      <xdr:row>143</xdr:row>
      <xdr:rowOff>0</xdr:rowOff>
    </xdr:to>
    <xdr:cxnSp macro="">
      <xdr:nvCxnSpPr>
        <xdr:cNvPr id="375" name="Conector: angular 24">
          <a:extLst>
            <a:ext uri="{FF2B5EF4-FFF2-40B4-BE49-F238E27FC236}">
              <a16:creationId xmlns:a16="http://schemas.microsoft.com/office/drawing/2014/main" id="{00000000-0008-0000-0000-000077010000}"/>
            </a:ext>
          </a:extLst>
        </xdr:cNvPr>
        <xdr:cNvCxnSpPr>
          <a:stCxn id="374" idx="3"/>
          <a:endCxn id="371" idx="1"/>
        </xdr:cNvCxnSpPr>
      </xdr:nvCxnSpPr>
      <xdr:spPr>
        <a:xfrm flipV="1">
          <a:off x="5648325" y="16163925"/>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143</xdr:row>
      <xdr:rowOff>0</xdr:rowOff>
    </xdr:from>
    <xdr:to>
      <xdr:col>7</xdr:col>
      <xdr:colOff>0</xdr:colOff>
      <xdr:row>143</xdr:row>
      <xdr:rowOff>12700</xdr:rowOff>
    </xdr:to>
    <xdr:cxnSp macro="">
      <xdr:nvCxnSpPr>
        <xdr:cNvPr id="376" name="Conector: angular 24">
          <a:extLst>
            <a:ext uri="{FF2B5EF4-FFF2-40B4-BE49-F238E27FC236}">
              <a16:creationId xmlns:a16="http://schemas.microsoft.com/office/drawing/2014/main" id="{00000000-0008-0000-0000-000078010000}"/>
            </a:ext>
          </a:extLst>
        </xdr:cNvPr>
        <xdr:cNvCxnSpPr>
          <a:stCxn id="374" idx="3"/>
          <a:endCxn id="372" idx="1"/>
        </xdr:cNvCxnSpPr>
      </xdr:nvCxnSpPr>
      <xdr:spPr>
        <a:xfrm>
          <a:off x="5648325" y="16744950"/>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143</xdr:row>
      <xdr:rowOff>0</xdr:rowOff>
    </xdr:from>
    <xdr:to>
      <xdr:col>7</xdr:col>
      <xdr:colOff>0</xdr:colOff>
      <xdr:row>146</xdr:row>
      <xdr:rowOff>0</xdr:rowOff>
    </xdr:to>
    <xdr:cxnSp macro="">
      <xdr:nvCxnSpPr>
        <xdr:cNvPr id="377" name="Conector: angular 24">
          <a:extLst>
            <a:ext uri="{FF2B5EF4-FFF2-40B4-BE49-F238E27FC236}">
              <a16:creationId xmlns:a16="http://schemas.microsoft.com/office/drawing/2014/main" id="{00000000-0008-0000-0000-000079010000}"/>
            </a:ext>
          </a:extLst>
        </xdr:cNvPr>
        <xdr:cNvCxnSpPr>
          <a:stCxn id="374" idx="3"/>
          <a:endCxn id="373" idx="1"/>
        </xdr:cNvCxnSpPr>
      </xdr:nvCxnSpPr>
      <xdr:spPr>
        <a:xfrm>
          <a:off x="5648325" y="16744950"/>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142</xdr:row>
      <xdr:rowOff>95250</xdr:rowOff>
    </xdr:from>
    <xdr:to>
      <xdr:col>5</xdr:col>
      <xdr:colOff>0</xdr:colOff>
      <xdr:row>143</xdr:row>
      <xdr:rowOff>9525</xdr:rowOff>
    </xdr:to>
    <xdr:cxnSp macro="">
      <xdr:nvCxnSpPr>
        <xdr:cNvPr id="381" name="Conector: angular 109">
          <a:extLst>
            <a:ext uri="{FF2B5EF4-FFF2-40B4-BE49-F238E27FC236}">
              <a16:creationId xmlns:a16="http://schemas.microsoft.com/office/drawing/2014/main" id="{00000000-0008-0000-0000-00007D010000}"/>
            </a:ext>
          </a:extLst>
        </xdr:cNvPr>
        <xdr:cNvCxnSpPr>
          <a:endCxn id="374" idx="1"/>
        </xdr:cNvCxnSpPr>
      </xdr:nvCxnSpPr>
      <xdr:spPr>
        <a:xfrm>
          <a:off x="3095625" y="27717750"/>
          <a:ext cx="247650" cy="10477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142</xdr:row>
      <xdr:rowOff>95250</xdr:rowOff>
    </xdr:from>
    <xdr:to>
      <xdr:col>5</xdr:col>
      <xdr:colOff>0</xdr:colOff>
      <xdr:row>161</xdr:row>
      <xdr:rowOff>9525</xdr:rowOff>
    </xdr:to>
    <xdr:cxnSp macro="">
      <xdr:nvCxnSpPr>
        <xdr:cNvPr id="384" name="Conector: angular 109">
          <a:extLst>
            <a:ext uri="{FF2B5EF4-FFF2-40B4-BE49-F238E27FC236}">
              <a16:creationId xmlns:a16="http://schemas.microsoft.com/office/drawing/2014/main" id="{00000000-0008-0000-0000-000080010000}"/>
            </a:ext>
          </a:extLst>
        </xdr:cNvPr>
        <xdr:cNvCxnSpPr>
          <a:endCxn id="361" idx="1"/>
        </xdr:cNvCxnSpPr>
      </xdr:nvCxnSpPr>
      <xdr:spPr>
        <a:xfrm>
          <a:off x="3095625" y="27717750"/>
          <a:ext cx="247650" cy="360045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184</xdr:row>
      <xdr:rowOff>0</xdr:rowOff>
    </xdr:from>
    <xdr:to>
      <xdr:col>8</xdr:col>
      <xdr:colOff>0</xdr:colOff>
      <xdr:row>186</xdr:row>
      <xdr:rowOff>0</xdr:rowOff>
    </xdr:to>
    <xdr:sp macro="" textlink="">
      <xdr:nvSpPr>
        <xdr:cNvPr id="416" name="Rectángulo 415">
          <a:extLst>
            <a:ext uri="{FF2B5EF4-FFF2-40B4-BE49-F238E27FC236}">
              <a16:creationId xmlns:a16="http://schemas.microsoft.com/office/drawing/2014/main" id="{00000000-0008-0000-0000-0000A0010000}"/>
            </a:ext>
          </a:extLst>
        </xdr:cNvPr>
        <xdr:cNvSpPr/>
      </xdr:nvSpPr>
      <xdr:spPr>
        <a:xfrm>
          <a:off x="5895975" y="287940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187</xdr:row>
      <xdr:rowOff>0</xdr:rowOff>
    </xdr:from>
    <xdr:to>
      <xdr:col>8</xdr:col>
      <xdr:colOff>0</xdr:colOff>
      <xdr:row>189</xdr:row>
      <xdr:rowOff>0</xdr:rowOff>
    </xdr:to>
    <xdr:sp macro="" textlink="">
      <xdr:nvSpPr>
        <xdr:cNvPr id="417" name="Rectángulo 416">
          <a:extLst>
            <a:ext uri="{FF2B5EF4-FFF2-40B4-BE49-F238E27FC236}">
              <a16:creationId xmlns:a16="http://schemas.microsoft.com/office/drawing/2014/main" id="{00000000-0008-0000-0000-0000A1010000}"/>
            </a:ext>
          </a:extLst>
        </xdr:cNvPr>
        <xdr:cNvSpPr/>
      </xdr:nvSpPr>
      <xdr:spPr>
        <a:xfrm>
          <a:off x="5895975" y="29375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190</xdr:row>
      <xdr:rowOff>0</xdr:rowOff>
    </xdr:from>
    <xdr:to>
      <xdr:col>8</xdr:col>
      <xdr:colOff>0</xdr:colOff>
      <xdr:row>192</xdr:row>
      <xdr:rowOff>0</xdr:rowOff>
    </xdr:to>
    <xdr:sp macro="" textlink="">
      <xdr:nvSpPr>
        <xdr:cNvPr id="418" name="Rectángulo 417">
          <a:extLst>
            <a:ext uri="{FF2B5EF4-FFF2-40B4-BE49-F238E27FC236}">
              <a16:creationId xmlns:a16="http://schemas.microsoft.com/office/drawing/2014/main" id="{00000000-0008-0000-0000-0000A2010000}"/>
            </a:ext>
          </a:extLst>
        </xdr:cNvPr>
        <xdr:cNvSpPr/>
      </xdr:nvSpPr>
      <xdr:spPr>
        <a:xfrm>
          <a:off x="5895975" y="29956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193</xdr:row>
      <xdr:rowOff>0</xdr:rowOff>
    </xdr:from>
    <xdr:to>
      <xdr:col>8</xdr:col>
      <xdr:colOff>0</xdr:colOff>
      <xdr:row>195</xdr:row>
      <xdr:rowOff>0</xdr:rowOff>
    </xdr:to>
    <xdr:sp macro="" textlink="">
      <xdr:nvSpPr>
        <xdr:cNvPr id="419" name="Rectángulo 418">
          <a:extLst>
            <a:ext uri="{FF2B5EF4-FFF2-40B4-BE49-F238E27FC236}">
              <a16:creationId xmlns:a16="http://schemas.microsoft.com/office/drawing/2014/main" id="{00000000-0008-0000-0000-0000A3010000}"/>
            </a:ext>
          </a:extLst>
        </xdr:cNvPr>
        <xdr:cNvSpPr/>
      </xdr:nvSpPr>
      <xdr:spPr>
        <a:xfrm>
          <a:off x="5895975" y="30537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196</xdr:row>
      <xdr:rowOff>0</xdr:rowOff>
    </xdr:from>
    <xdr:to>
      <xdr:col>8</xdr:col>
      <xdr:colOff>0</xdr:colOff>
      <xdr:row>198</xdr:row>
      <xdr:rowOff>0</xdr:rowOff>
    </xdr:to>
    <xdr:sp macro="" textlink="">
      <xdr:nvSpPr>
        <xdr:cNvPr id="420" name="Rectángulo 419">
          <a:extLst>
            <a:ext uri="{FF2B5EF4-FFF2-40B4-BE49-F238E27FC236}">
              <a16:creationId xmlns:a16="http://schemas.microsoft.com/office/drawing/2014/main" id="{00000000-0008-0000-0000-0000A4010000}"/>
            </a:ext>
          </a:extLst>
        </xdr:cNvPr>
        <xdr:cNvSpPr/>
      </xdr:nvSpPr>
      <xdr:spPr>
        <a:xfrm>
          <a:off x="5895975" y="311181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199</xdr:row>
      <xdr:rowOff>0</xdr:rowOff>
    </xdr:from>
    <xdr:to>
      <xdr:col>8</xdr:col>
      <xdr:colOff>0</xdr:colOff>
      <xdr:row>201</xdr:row>
      <xdr:rowOff>0</xdr:rowOff>
    </xdr:to>
    <xdr:sp macro="" textlink="">
      <xdr:nvSpPr>
        <xdr:cNvPr id="421" name="Rectángulo 420">
          <a:extLst>
            <a:ext uri="{FF2B5EF4-FFF2-40B4-BE49-F238E27FC236}">
              <a16:creationId xmlns:a16="http://schemas.microsoft.com/office/drawing/2014/main" id="{00000000-0008-0000-0000-0000A5010000}"/>
            </a:ext>
          </a:extLst>
        </xdr:cNvPr>
        <xdr:cNvSpPr/>
      </xdr:nvSpPr>
      <xdr:spPr>
        <a:xfrm>
          <a:off x="5895975" y="317087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202</xdr:row>
      <xdr:rowOff>0</xdr:rowOff>
    </xdr:from>
    <xdr:to>
      <xdr:col>8</xdr:col>
      <xdr:colOff>0</xdr:colOff>
      <xdr:row>204</xdr:row>
      <xdr:rowOff>0</xdr:rowOff>
    </xdr:to>
    <xdr:sp macro="" textlink="">
      <xdr:nvSpPr>
        <xdr:cNvPr id="422" name="Rectángulo 421">
          <a:extLst>
            <a:ext uri="{FF2B5EF4-FFF2-40B4-BE49-F238E27FC236}">
              <a16:creationId xmlns:a16="http://schemas.microsoft.com/office/drawing/2014/main" id="{00000000-0008-0000-0000-0000A6010000}"/>
            </a:ext>
          </a:extLst>
        </xdr:cNvPr>
        <xdr:cNvSpPr/>
      </xdr:nvSpPr>
      <xdr:spPr>
        <a:xfrm>
          <a:off x="5895975" y="322897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192</xdr:row>
      <xdr:rowOff>0</xdr:rowOff>
    </xdr:from>
    <xdr:to>
      <xdr:col>6</xdr:col>
      <xdr:colOff>0</xdr:colOff>
      <xdr:row>196</xdr:row>
      <xdr:rowOff>0</xdr:rowOff>
    </xdr:to>
    <xdr:sp macro="" textlink="">
      <xdr:nvSpPr>
        <xdr:cNvPr id="425" name="Rectángulo 424">
          <a:extLst>
            <a:ext uri="{FF2B5EF4-FFF2-40B4-BE49-F238E27FC236}">
              <a16:creationId xmlns:a16="http://schemas.microsoft.com/office/drawing/2014/main" id="{00000000-0008-0000-0000-0000A9010000}"/>
            </a:ext>
          </a:extLst>
        </xdr:cNvPr>
        <xdr:cNvSpPr/>
      </xdr:nvSpPr>
      <xdr:spPr>
        <a:xfrm>
          <a:off x="3343275" y="3092767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185</xdr:row>
      <xdr:rowOff>4763</xdr:rowOff>
    </xdr:from>
    <xdr:to>
      <xdr:col>7</xdr:col>
      <xdr:colOff>0</xdr:colOff>
      <xdr:row>194</xdr:row>
      <xdr:rowOff>9525</xdr:rowOff>
    </xdr:to>
    <xdr:cxnSp macro="">
      <xdr:nvCxnSpPr>
        <xdr:cNvPr id="426" name="Conector: angular 24">
          <a:extLst>
            <a:ext uri="{FF2B5EF4-FFF2-40B4-BE49-F238E27FC236}">
              <a16:creationId xmlns:a16="http://schemas.microsoft.com/office/drawing/2014/main" id="{00000000-0008-0000-0000-0000AA010000}"/>
            </a:ext>
          </a:extLst>
        </xdr:cNvPr>
        <xdr:cNvCxnSpPr>
          <a:stCxn id="425" idx="3"/>
          <a:endCxn id="416" idx="1"/>
        </xdr:cNvCxnSpPr>
      </xdr:nvCxnSpPr>
      <xdr:spPr>
        <a:xfrm flipV="1">
          <a:off x="5648325" y="35971163"/>
          <a:ext cx="247650" cy="17478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188</xdr:row>
      <xdr:rowOff>4763</xdr:rowOff>
    </xdr:from>
    <xdr:to>
      <xdr:col>7</xdr:col>
      <xdr:colOff>0</xdr:colOff>
      <xdr:row>194</xdr:row>
      <xdr:rowOff>9525</xdr:rowOff>
    </xdr:to>
    <xdr:cxnSp macro="">
      <xdr:nvCxnSpPr>
        <xdr:cNvPr id="427" name="Conector: angular 24">
          <a:extLst>
            <a:ext uri="{FF2B5EF4-FFF2-40B4-BE49-F238E27FC236}">
              <a16:creationId xmlns:a16="http://schemas.microsoft.com/office/drawing/2014/main" id="{00000000-0008-0000-0000-0000AB010000}"/>
            </a:ext>
          </a:extLst>
        </xdr:cNvPr>
        <xdr:cNvCxnSpPr>
          <a:stCxn id="425" idx="3"/>
          <a:endCxn id="417" idx="1"/>
        </xdr:cNvCxnSpPr>
      </xdr:nvCxnSpPr>
      <xdr:spPr>
        <a:xfrm flipV="1">
          <a:off x="5648325" y="36552188"/>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191</xdr:row>
      <xdr:rowOff>4763</xdr:rowOff>
    </xdr:from>
    <xdr:to>
      <xdr:col>7</xdr:col>
      <xdr:colOff>0</xdr:colOff>
      <xdr:row>194</xdr:row>
      <xdr:rowOff>9525</xdr:rowOff>
    </xdr:to>
    <xdr:cxnSp macro="">
      <xdr:nvCxnSpPr>
        <xdr:cNvPr id="428" name="Conector: angular 24">
          <a:extLst>
            <a:ext uri="{FF2B5EF4-FFF2-40B4-BE49-F238E27FC236}">
              <a16:creationId xmlns:a16="http://schemas.microsoft.com/office/drawing/2014/main" id="{00000000-0008-0000-0000-0000AC010000}"/>
            </a:ext>
          </a:extLst>
        </xdr:cNvPr>
        <xdr:cNvCxnSpPr>
          <a:stCxn id="425" idx="3"/>
          <a:endCxn id="418" idx="1"/>
        </xdr:cNvCxnSpPr>
      </xdr:nvCxnSpPr>
      <xdr:spPr>
        <a:xfrm flipV="1">
          <a:off x="5648325" y="37133213"/>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194</xdr:row>
      <xdr:rowOff>4763</xdr:rowOff>
    </xdr:from>
    <xdr:to>
      <xdr:col>7</xdr:col>
      <xdr:colOff>0</xdr:colOff>
      <xdr:row>194</xdr:row>
      <xdr:rowOff>9525</xdr:rowOff>
    </xdr:to>
    <xdr:cxnSp macro="">
      <xdr:nvCxnSpPr>
        <xdr:cNvPr id="429" name="Conector: angular 24">
          <a:extLst>
            <a:ext uri="{FF2B5EF4-FFF2-40B4-BE49-F238E27FC236}">
              <a16:creationId xmlns:a16="http://schemas.microsoft.com/office/drawing/2014/main" id="{00000000-0008-0000-0000-0000AD010000}"/>
            </a:ext>
          </a:extLst>
        </xdr:cNvPr>
        <xdr:cNvCxnSpPr>
          <a:stCxn id="425" idx="3"/>
          <a:endCxn id="419" idx="1"/>
        </xdr:cNvCxnSpPr>
      </xdr:nvCxnSpPr>
      <xdr:spPr>
        <a:xfrm flipV="1">
          <a:off x="5648325" y="37714238"/>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194</xdr:row>
      <xdr:rowOff>9525</xdr:rowOff>
    </xdr:from>
    <xdr:to>
      <xdr:col>7</xdr:col>
      <xdr:colOff>0</xdr:colOff>
      <xdr:row>197</xdr:row>
      <xdr:rowOff>0</xdr:rowOff>
    </xdr:to>
    <xdr:cxnSp macro="">
      <xdr:nvCxnSpPr>
        <xdr:cNvPr id="430" name="Conector: angular 24">
          <a:extLst>
            <a:ext uri="{FF2B5EF4-FFF2-40B4-BE49-F238E27FC236}">
              <a16:creationId xmlns:a16="http://schemas.microsoft.com/office/drawing/2014/main" id="{00000000-0008-0000-0000-0000AE010000}"/>
            </a:ext>
          </a:extLst>
        </xdr:cNvPr>
        <xdr:cNvCxnSpPr>
          <a:stCxn id="425" idx="3"/>
          <a:endCxn id="420" idx="1"/>
        </xdr:cNvCxnSpPr>
      </xdr:nvCxnSpPr>
      <xdr:spPr>
        <a:xfrm>
          <a:off x="5648325" y="37719000"/>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194</xdr:row>
      <xdr:rowOff>9525</xdr:rowOff>
    </xdr:from>
    <xdr:to>
      <xdr:col>7</xdr:col>
      <xdr:colOff>0</xdr:colOff>
      <xdr:row>200</xdr:row>
      <xdr:rowOff>4763</xdr:rowOff>
    </xdr:to>
    <xdr:cxnSp macro="">
      <xdr:nvCxnSpPr>
        <xdr:cNvPr id="431" name="Conector: angular 24">
          <a:extLst>
            <a:ext uri="{FF2B5EF4-FFF2-40B4-BE49-F238E27FC236}">
              <a16:creationId xmlns:a16="http://schemas.microsoft.com/office/drawing/2014/main" id="{00000000-0008-0000-0000-0000AF010000}"/>
            </a:ext>
          </a:extLst>
        </xdr:cNvPr>
        <xdr:cNvCxnSpPr>
          <a:stCxn id="425" idx="3"/>
          <a:endCxn id="421" idx="1"/>
        </xdr:cNvCxnSpPr>
      </xdr:nvCxnSpPr>
      <xdr:spPr>
        <a:xfrm>
          <a:off x="5648325" y="37719000"/>
          <a:ext cx="247650" cy="11572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194</xdr:row>
      <xdr:rowOff>9525</xdr:rowOff>
    </xdr:from>
    <xdr:to>
      <xdr:col>7</xdr:col>
      <xdr:colOff>0</xdr:colOff>
      <xdr:row>203</xdr:row>
      <xdr:rowOff>4763</xdr:rowOff>
    </xdr:to>
    <xdr:cxnSp macro="">
      <xdr:nvCxnSpPr>
        <xdr:cNvPr id="432" name="Conector: angular 24">
          <a:extLst>
            <a:ext uri="{FF2B5EF4-FFF2-40B4-BE49-F238E27FC236}">
              <a16:creationId xmlns:a16="http://schemas.microsoft.com/office/drawing/2014/main" id="{00000000-0008-0000-0000-0000B0010000}"/>
            </a:ext>
          </a:extLst>
        </xdr:cNvPr>
        <xdr:cNvCxnSpPr>
          <a:stCxn id="425" idx="3"/>
          <a:endCxn id="422" idx="1"/>
        </xdr:cNvCxnSpPr>
      </xdr:nvCxnSpPr>
      <xdr:spPr>
        <a:xfrm>
          <a:off x="5648325" y="37719000"/>
          <a:ext cx="247650" cy="17383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175</xdr:row>
      <xdr:rowOff>0</xdr:rowOff>
    </xdr:from>
    <xdr:to>
      <xdr:col>8</xdr:col>
      <xdr:colOff>0</xdr:colOff>
      <xdr:row>177</xdr:row>
      <xdr:rowOff>0</xdr:rowOff>
    </xdr:to>
    <xdr:sp macro="" textlink="">
      <xdr:nvSpPr>
        <xdr:cNvPr id="435" name="Rectángulo 434">
          <a:extLst>
            <a:ext uri="{FF2B5EF4-FFF2-40B4-BE49-F238E27FC236}">
              <a16:creationId xmlns:a16="http://schemas.microsoft.com/office/drawing/2014/main" id="{00000000-0008-0000-0000-0000B3010000}"/>
            </a:ext>
          </a:extLst>
        </xdr:cNvPr>
        <xdr:cNvSpPr/>
      </xdr:nvSpPr>
      <xdr:spPr>
        <a:xfrm>
          <a:off x="5895975" y="270414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178</xdr:row>
      <xdr:rowOff>0</xdr:rowOff>
    </xdr:from>
    <xdr:to>
      <xdr:col>8</xdr:col>
      <xdr:colOff>0</xdr:colOff>
      <xdr:row>180</xdr:row>
      <xdr:rowOff>0</xdr:rowOff>
    </xdr:to>
    <xdr:sp macro="" textlink="">
      <xdr:nvSpPr>
        <xdr:cNvPr id="436" name="Rectángulo 435">
          <a:extLst>
            <a:ext uri="{FF2B5EF4-FFF2-40B4-BE49-F238E27FC236}">
              <a16:creationId xmlns:a16="http://schemas.microsoft.com/office/drawing/2014/main" id="{00000000-0008-0000-0000-0000B4010000}"/>
            </a:ext>
          </a:extLst>
        </xdr:cNvPr>
        <xdr:cNvSpPr/>
      </xdr:nvSpPr>
      <xdr:spPr>
        <a:xfrm>
          <a:off x="5895975" y="276225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181</xdr:row>
      <xdr:rowOff>0</xdr:rowOff>
    </xdr:from>
    <xdr:to>
      <xdr:col>8</xdr:col>
      <xdr:colOff>0</xdr:colOff>
      <xdr:row>183</xdr:row>
      <xdr:rowOff>0</xdr:rowOff>
    </xdr:to>
    <xdr:sp macro="" textlink="">
      <xdr:nvSpPr>
        <xdr:cNvPr id="437" name="Rectángulo 436">
          <a:extLst>
            <a:ext uri="{FF2B5EF4-FFF2-40B4-BE49-F238E27FC236}">
              <a16:creationId xmlns:a16="http://schemas.microsoft.com/office/drawing/2014/main" id="{00000000-0008-0000-0000-0000B5010000}"/>
            </a:ext>
          </a:extLst>
        </xdr:cNvPr>
        <xdr:cNvSpPr/>
      </xdr:nvSpPr>
      <xdr:spPr>
        <a:xfrm>
          <a:off x="5895975" y="282130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177</xdr:row>
      <xdr:rowOff>0</xdr:rowOff>
    </xdr:from>
    <xdr:to>
      <xdr:col>6</xdr:col>
      <xdr:colOff>0</xdr:colOff>
      <xdr:row>181</xdr:row>
      <xdr:rowOff>0</xdr:rowOff>
    </xdr:to>
    <xdr:sp macro="" textlink="">
      <xdr:nvSpPr>
        <xdr:cNvPr id="438" name="Rectángulo 437">
          <a:extLst>
            <a:ext uri="{FF2B5EF4-FFF2-40B4-BE49-F238E27FC236}">
              <a16:creationId xmlns:a16="http://schemas.microsoft.com/office/drawing/2014/main" id="{00000000-0008-0000-0000-0000B6010000}"/>
            </a:ext>
          </a:extLst>
        </xdr:cNvPr>
        <xdr:cNvSpPr/>
      </xdr:nvSpPr>
      <xdr:spPr>
        <a:xfrm>
          <a:off x="3343275" y="27432000"/>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176</xdr:row>
      <xdr:rowOff>0</xdr:rowOff>
    </xdr:from>
    <xdr:to>
      <xdr:col>7</xdr:col>
      <xdr:colOff>0</xdr:colOff>
      <xdr:row>179</xdr:row>
      <xdr:rowOff>0</xdr:rowOff>
    </xdr:to>
    <xdr:cxnSp macro="">
      <xdr:nvCxnSpPr>
        <xdr:cNvPr id="439" name="Conector: angular 24">
          <a:extLst>
            <a:ext uri="{FF2B5EF4-FFF2-40B4-BE49-F238E27FC236}">
              <a16:creationId xmlns:a16="http://schemas.microsoft.com/office/drawing/2014/main" id="{00000000-0008-0000-0000-0000B7010000}"/>
            </a:ext>
          </a:extLst>
        </xdr:cNvPr>
        <xdr:cNvCxnSpPr>
          <a:stCxn id="438" idx="3"/>
          <a:endCxn id="435" idx="1"/>
        </xdr:cNvCxnSpPr>
      </xdr:nvCxnSpPr>
      <xdr:spPr>
        <a:xfrm flipV="1">
          <a:off x="5648325" y="27231975"/>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179</xdr:row>
      <xdr:rowOff>0</xdr:rowOff>
    </xdr:from>
    <xdr:to>
      <xdr:col>7</xdr:col>
      <xdr:colOff>0</xdr:colOff>
      <xdr:row>179</xdr:row>
      <xdr:rowOff>12700</xdr:rowOff>
    </xdr:to>
    <xdr:cxnSp macro="">
      <xdr:nvCxnSpPr>
        <xdr:cNvPr id="440" name="Conector: angular 24">
          <a:extLst>
            <a:ext uri="{FF2B5EF4-FFF2-40B4-BE49-F238E27FC236}">
              <a16:creationId xmlns:a16="http://schemas.microsoft.com/office/drawing/2014/main" id="{00000000-0008-0000-0000-0000B8010000}"/>
            </a:ext>
          </a:extLst>
        </xdr:cNvPr>
        <xdr:cNvCxnSpPr>
          <a:stCxn id="438" idx="3"/>
          <a:endCxn id="436" idx="1"/>
        </xdr:cNvCxnSpPr>
      </xdr:nvCxnSpPr>
      <xdr:spPr>
        <a:xfrm>
          <a:off x="5648325" y="27813000"/>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179</xdr:row>
      <xdr:rowOff>0</xdr:rowOff>
    </xdr:from>
    <xdr:to>
      <xdr:col>7</xdr:col>
      <xdr:colOff>0</xdr:colOff>
      <xdr:row>182</xdr:row>
      <xdr:rowOff>0</xdr:rowOff>
    </xdr:to>
    <xdr:cxnSp macro="">
      <xdr:nvCxnSpPr>
        <xdr:cNvPr id="441" name="Conector: angular 24">
          <a:extLst>
            <a:ext uri="{FF2B5EF4-FFF2-40B4-BE49-F238E27FC236}">
              <a16:creationId xmlns:a16="http://schemas.microsoft.com/office/drawing/2014/main" id="{00000000-0008-0000-0000-0000B9010000}"/>
            </a:ext>
          </a:extLst>
        </xdr:cNvPr>
        <xdr:cNvCxnSpPr>
          <a:stCxn id="438" idx="3"/>
          <a:endCxn id="437" idx="1"/>
        </xdr:cNvCxnSpPr>
      </xdr:nvCxnSpPr>
      <xdr:spPr>
        <a:xfrm>
          <a:off x="5648325" y="27813000"/>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178</xdr:row>
      <xdr:rowOff>95250</xdr:rowOff>
    </xdr:from>
    <xdr:to>
      <xdr:col>5</xdr:col>
      <xdr:colOff>0</xdr:colOff>
      <xdr:row>179</xdr:row>
      <xdr:rowOff>4763</xdr:rowOff>
    </xdr:to>
    <xdr:cxnSp macro="">
      <xdr:nvCxnSpPr>
        <xdr:cNvPr id="442" name="Conector: angular 109">
          <a:extLst>
            <a:ext uri="{FF2B5EF4-FFF2-40B4-BE49-F238E27FC236}">
              <a16:creationId xmlns:a16="http://schemas.microsoft.com/office/drawing/2014/main" id="{00000000-0008-0000-0000-0000BA010000}"/>
            </a:ext>
          </a:extLst>
        </xdr:cNvPr>
        <xdr:cNvCxnSpPr>
          <a:endCxn id="438" idx="1"/>
        </xdr:cNvCxnSpPr>
      </xdr:nvCxnSpPr>
      <xdr:spPr>
        <a:xfrm>
          <a:off x="3095625" y="35280600"/>
          <a:ext cx="247650" cy="100013"/>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214</xdr:row>
      <xdr:rowOff>0</xdr:rowOff>
    </xdr:from>
    <xdr:to>
      <xdr:col>8</xdr:col>
      <xdr:colOff>0</xdr:colOff>
      <xdr:row>216</xdr:row>
      <xdr:rowOff>0</xdr:rowOff>
    </xdr:to>
    <xdr:sp macro="" textlink="">
      <xdr:nvSpPr>
        <xdr:cNvPr id="452" name="Rectángulo 451">
          <a:extLst>
            <a:ext uri="{FF2B5EF4-FFF2-40B4-BE49-F238E27FC236}">
              <a16:creationId xmlns:a16="http://schemas.microsoft.com/office/drawing/2014/main" id="{00000000-0008-0000-0000-0000C4010000}"/>
            </a:ext>
          </a:extLst>
        </xdr:cNvPr>
        <xdr:cNvSpPr/>
      </xdr:nvSpPr>
      <xdr:spPr>
        <a:xfrm>
          <a:off x="5895975" y="287940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217</xdr:row>
      <xdr:rowOff>0</xdr:rowOff>
    </xdr:from>
    <xdr:to>
      <xdr:col>8</xdr:col>
      <xdr:colOff>0</xdr:colOff>
      <xdr:row>219</xdr:row>
      <xdr:rowOff>0</xdr:rowOff>
    </xdr:to>
    <xdr:sp macro="" textlink="">
      <xdr:nvSpPr>
        <xdr:cNvPr id="453" name="Rectángulo 452">
          <a:extLst>
            <a:ext uri="{FF2B5EF4-FFF2-40B4-BE49-F238E27FC236}">
              <a16:creationId xmlns:a16="http://schemas.microsoft.com/office/drawing/2014/main" id="{00000000-0008-0000-0000-0000C5010000}"/>
            </a:ext>
          </a:extLst>
        </xdr:cNvPr>
        <xdr:cNvSpPr/>
      </xdr:nvSpPr>
      <xdr:spPr>
        <a:xfrm>
          <a:off x="5895975" y="29375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220</xdr:row>
      <xdr:rowOff>0</xdr:rowOff>
    </xdr:from>
    <xdr:to>
      <xdr:col>8</xdr:col>
      <xdr:colOff>0</xdr:colOff>
      <xdr:row>222</xdr:row>
      <xdr:rowOff>0</xdr:rowOff>
    </xdr:to>
    <xdr:sp macro="" textlink="">
      <xdr:nvSpPr>
        <xdr:cNvPr id="454" name="Rectángulo 453">
          <a:extLst>
            <a:ext uri="{FF2B5EF4-FFF2-40B4-BE49-F238E27FC236}">
              <a16:creationId xmlns:a16="http://schemas.microsoft.com/office/drawing/2014/main" id="{00000000-0008-0000-0000-0000C6010000}"/>
            </a:ext>
          </a:extLst>
        </xdr:cNvPr>
        <xdr:cNvSpPr/>
      </xdr:nvSpPr>
      <xdr:spPr>
        <a:xfrm>
          <a:off x="5895975" y="29956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223</xdr:row>
      <xdr:rowOff>0</xdr:rowOff>
    </xdr:from>
    <xdr:to>
      <xdr:col>8</xdr:col>
      <xdr:colOff>0</xdr:colOff>
      <xdr:row>225</xdr:row>
      <xdr:rowOff>0</xdr:rowOff>
    </xdr:to>
    <xdr:sp macro="" textlink="">
      <xdr:nvSpPr>
        <xdr:cNvPr id="455" name="Rectángulo 454">
          <a:extLst>
            <a:ext uri="{FF2B5EF4-FFF2-40B4-BE49-F238E27FC236}">
              <a16:creationId xmlns:a16="http://schemas.microsoft.com/office/drawing/2014/main" id="{00000000-0008-0000-0000-0000C7010000}"/>
            </a:ext>
          </a:extLst>
        </xdr:cNvPr>
        <xdr:cNvSpPr/>
      </xdr:nvSpPr>
      <xdr:spPr>
        <a:xfrm>
          <a:off x="5895975" y="30537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226</xdr:row>
      <xdr:rowOff>0</xdr:rowOff>
    </xdr:from>
    <xdr:to>
      <xdr:col>8</xdr:col>
      <xdr:colOff>0</xdr:colOff>
      <xdr:row>228</xdr:row>
      <xdr:rowOff>0</xdr:rowOff>
    </xdr:to>
    <xdr:sp macro="" textlink="">
      <xdr:nvSpPr>
        <xdr:cNvPr id="456" name="Rectángulo 455">
          <a:extLst>
            <a:ext uri="{FF2B5EF4-FFF2-40B4-BE49-F238E27FC236}">
              <a16:creationId xmlns:a16="http://schemas.microsoft.com/office/drawing/2014/main" id="{00000000-0008-0000-0000-0000C8010000}"/>
            </a:ext>
          </a:extLst>
        </xdr:cNvPr>
        <xdr:cNvSpPr/>
      </xdr:nvSpPr>
      <xdr:spPr>
        <a:xfrm>
          <a:off x="5895975" y="311181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229</xdr:row>
      <xdr:rowOff>0</xdr:rowOff>
    </xdr:from>
    <xdr:to>
      <xdr:col>8</xdr:col>
      <xdr:colOff>0</xdr:colOff>
      <xdr:row>231</xdr:row>
      <xdr:rowOff>0</xdr:rowOff>
    </xdr:to>
    <xdr:sp macro="" textlink="">
      <xdr:nvSpPr>
        <xdr:cNvPr id="457" name="Rectángulo 456">
          <a:extLst>
            <a:ext uri="{FF2B5EF4-FFF2-40B4-BE49-F238E27FC236}">
              <a16:creationId xmlns:a16="http://schemas.microsoft.com/office/drawing/2014/main" id="{00000000-0008-0000-0000-0000C9010000}"/>
            </a:ext>
          </a:extLst>
        </xdr:cNvPr>
        <xdr:cNvSpPr/>
      </xdr:nvSpPr>
      <xdr:spPr>
        <a:xfrm>
          <a:off x="5895975" y="317087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232</xdr:row>
      <xdr:rowOff>0</xdr:rowOff>
    </xdr:from>
    <xdr:to>
      <xdr:col>8</xdr:col>
      <xdr:colOff>0</xdr:colOff>
      <xdr:row>234</xdr:row>
      <xdr:rowOff>0</xdr:rowOff>
    </xdr:to>
    <xdr:sp macro="" textlink="">
      <xdr:nvSpPr>
        <xdr:cNvPr id="458" name="Rectángulo 457">
          <a:extLst>
            <a:ext uri="{FF2B5EF4-FFF2-40B4-BE49-F238E27FC236}">
              <a16:creationId xmlns:a16="http://schemas.microsoft.com/office/drawing/2014/main" id="{00000000-0008-0000-0000-0000CA010000}"/>
            </a:ext>
          </a:extLst>
        </xdr:cNvPr>
        <xdr:cNvSpPr/>
      </xdr:nvSpPr>
      <xdr:spPr>
        <a:xfrm>
          <a:off x="5895975" y="322897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235</xdr:row>
      <xdr:rowOff>0</xdr:rowOff>
    </xdr:from>
    <xdr:to>
      <xdr:col>8</xdr:col>
      <xdr:colOff>0</xdr:colOff>
      <xdr:row>237</xdr:row>
      <xdr:rowOff>0</xdr:rowOff>
    </xdr:to>
    <xdr:sp macro="" textlink="">
      <xdr:nvSpPr>
        <xdr:cNvPr id="459" name="Rectángulo 458">
          <a:extLst>
            <a:ext uri="{FF2B5EF4-FFF2-40B4-BE49-F238E27FC236}">
              <a16:creationId xmlns:a16="http://schemas.microsoft.com/office/drawing/2014/main" id="{00000000-0008-0000-0000-0000CB010000}"/>
            </a:ext>
          </a:extLst>
        </xdr:cNvPr>
        <xdr:cNvSpPr/>
      </xdr:nvSpPr>
      <xdr:spPr>
        <a:xfrm>
          <a:off x="5895975" y="328707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238</xdr:row>
      <xdr:rowOff>0</xdr:rowOff>
    </xdr:from>
    <xdr:to>
      <xdr:col>8</xdr:col>
      <xdr:colOff>0</xdr:colOff>
      <xdr:row>240</xdr:row>
      <xdr:rowOff>0</xdr:rowOff>
    </xdr:to>
    <xdr:sp macro="" textlink="">
      <xdr:nvSpPr>
        <xdr:cNvPr id="460" name="Rectángulo 459">
          <a:extLst>
            <a:ext uri="{FF2B5EF4-FFF2-40B4-BE49-F238E27FC236}">
              <a16:creationId xmlns:a16="http://schemas.microsoft.com/office/drawing/2014/main" id="{00000000-0008-0000-0000-0000CC010000}"/>
            </a:ext>
          </a:extLst>
        </xdr:cNvPr>
        <xdr:cNvSpPr/>
      </xdr:nvSpPr>
      <xdr:spPr>
        <a:xfrm>
          <a:off x="5895975" y="334518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225</xdr:row>
      <xdr:rowOff>0</xdr:rowOff>
    </xdr:from>
    <xdr:to>
      <xdr:col>6</xdr:col>
      <xdr:colOff>0</xdr:colOff>
      <xdr:row>229</xdr:row>
      <xdr:rowOff>0</xdr:rowOff>
    </xdr:to>
    <xdr:sp macro="" textlink="">
      <xdr:nvSpPr>
        <xdr:cNvPr id="461" name="Rectángulo 460">
          <a:extLst>
            <a:ext uri="{FF2B5EF4-FFF2-40B4-BE49-F238E27FC236}">
              <a16:creationId xmlns:a16="http://schemas.microsoft.com/office/drawing/2014/main" id="{00000000-0008-0000-0000-0000CD010000}"/>
            </a:ext>
          </a:extLst>
        </xdr:cNvPr>
        <xdr:cNvSpPr/>
      </xdr:nvSpPr>
      <xdr:spPr>
        <a:xfrm>
          <a:off x="3343275" y="3092767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215</xdr:row>
      <xdr:rowOff>4763</xdr:rowOff>
    </xdr:from>
    <xdr:to>
      <xdr:col>7</xdr:col>
      <xdr:colOff>0</xdr:colOff>
      <xdr:row>227</xdr:row>
      <xdr:rowOff>9525</xdr:rowOff>
    </xdr:to>
    <xdr:cxnSp macro="">
      <xdr:nvCxnSpPr>
        <xdr:cNvPr id="462" name="Conector: angular 24">
          <a:extLst>
            <a:ext uri="{FF2B5EF4-FFF2-40B4-BE49-F238E27FC236}">
              <a16:creationId xmlns:a16="http://schemas.microsoft.com/office/drawing/2014/main" id="{00000000-0008-0000-0000-0000CE010000}"/>
            </a:ext>
          </a:extLst>
        </xdr:cNvPr>
        <xdr:cNvCxnSpPr>
          <a:stCxn id="461" idx="3"/>
          <a:endCxn id="452" idx="1"/>
        </xdr:cNvCxnSpPr>
      </xdr:nvCxnSpPr>
      <xdr:spPr>
        <a:xfrm flipV="1">
          <a:off x="5648325" y="28989338"/>
          <a:ext cx="247650" cy="23288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218</xdr:row>
      <xdr:rowOff>4763</xdr:rowOff>
    </xdr:from>
    <xdr:to>
      <xdr:col>7</xdr:col>
      <xdr:colOff>0</xdr:colOff>
      <xdr:row>227</xdr:row>
      <xdr:rowOff>9525</xdr:rowOff>
    </xdr:to>
    <xdr:cxnSp macro="">
      <xdr:nvCxnSpPr>
        <xdr:cNvPr id="463" name="Conector: angular 24">
          <a:extLst>
            <a:ext uri="{FF2B5EF4-FFF2-40B4-BE49-F238E27FC236}">
              <a16:creationId xmlns:a16="http://schemas.microsoft.com/office/drawing/2014/main" id="{00000000-0008-0000-0000-0000CF010000}"/>
            </a:ext>
          </a:extLst>
        </xdr:cNvPr>
        <xdr:cNvCxnSpPr>
          <a:stCxn id="461" idx="3"/>
          <a:endCxn id="453" idx="1"/>
        </xdr:cNvCxnSpPr>
      </xdr:nvCxnSpPr>
      <xdr:spPr>
        <a:xfrm flipV="1">
          <a:off x="5648325" y="29570363"/>
          <a:ext cx="247650" cy="17478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221</xdr:row>
      <xdr:rowOff>4763</xdr:rowOff>
    </xdr:from>
    <xdr:to>
      <xdr:col>7</xdr:col>
      <xdr:colOff>0</xdr:colOff>
      <xdr:row>227</xdr:row>
      <xdr:rowOff>9525</xdr:rowOff>
    </xdr:to>
    <xdr:cxnSp macro="">
      <xdr:nvCxnSpPr>
        <xdr:cNvPr id="464" name="Conector: angular 24">
          <a:extLst>
            <a:ext uri="{FF2B5EF4-FFF2-40B4-BE49-F238E27FC236}">
              <a16:creationId xmlns:a16="http://schemas.microsoft.com/office/drawing/2014/main" id="{00000000-0008-0000-0000-0000D0010000}"/>
            </a:ext>
          </a:extLst>
        </xdr:cNvPr>
        <xdr:cNvCxnSpPr>
          <a:stCxn id="461" idx="3"/>
          <a:endCxn id="454" idx="1"/>
        </xdr:cNvCxnSpPr>
      </xdr:nvCxnSpPr>
      <xdr:spPr>
        <a:xfrm flipV="1">
          <a:off x="5648325" y="30151388"/>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224</xdr:row>
      <xdr:rowOff>4763</xdr:rowOff>
    </xdr:from>
    <xdr:to>
      <xdr:col>7</xdr:col>
      <xdr:colOff>0</xdr:colOff>
      <xdr:row>227</xdr:row>
      <xdr:rowOff>9525</xdr:rowOff>
    </xdr:to>
    <xdr:cxnSp macro="">
      <xdr:nvCxnSpPr>
        <xdr:cNvPr id="465" name="Conector: angular 24">
          <a:extLst>
            <a:ext uri="{FF2B5EF4-FFF2-40B4-BE49-F238E27FC236}">
              <a16:creationId xmlns:a16="http://schemas.microsoft.com/office/drawing/2014/main" id="{00000000-0008-0000-0000-0000D1010000}"/>
            </a:ext>
          </a:extLst>
        </xdr:cNvPr>
        <xdr:cNvCxnSpPr>
          <a:stCxn id="461" idx="3"/>
          <a:endCxn id="455" idx="1"/>
        </xdr:cNvCxnSpPr>
      </xdr:nvCxnSpPr>
      <xdr:spPr>
        <a:xfrm flipV="1">
          <a:off x="5648325" y="30732413"/>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227</xdr:row>
      <xdr:rowOff>4763</xdr:rowOff>
    </xdr:from>
    <xdr:to>
      <xdr:col>7</xdr:col>
      <xdr:colOff>0</xdr:colOff>
      <xdr:row>227</xdr:row>
      <xdr:rowOff>9525</xdr:rowOff>
    </xdr:to>
    <xdr:cxnSp macro="">
      <xdr:nvCxnSpPr>
        <xdr:cNvPr id="466" name="Conector: angular 24">
          <a:extLst>
            <a:ext uri="{FF2B5EF4-FFF2-40B4-BE49-F238E27FC236}">
              <a16:creationId xmlns:a16="http://schemas.microsoft.com/office/drawing/2014/main" id="{00000000-0008-0000-0000-0000D2010000}"/>
            </a:ext>
          </a:extLst>
        </xdr:cNvPr>
        <xdr:cNvCxnSpPr>
          <a:stCxn id="461" idx="3"/>
          <a:endCxn id="456" idx="1"/>
        </xdr:cNvCxnSpPr>
      </xdr:nvCxnSpPr>
      <xdr:spPr>
        <a:xfrm flipV="1">
          <a:off x="5648325" y="31313438"/>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227</xdr:row>
      <xdr:rowOff>9525</xdr:rowOff>
    </xdr:from>
    <xdr:to>
      <xdr:col>7</xdr:col>
      <xdr:colOff>0</xdr:colOff>
      <xdr:row>230</xdr:row>
      <xdr:rowOff>4763</xdr:rowOff>
    </xdr:to>
    <xdr:cxnSp macro="">
      <xdr:nvCxnSpPr>
        <xdr:cNvPr id="467" name="Conector: angular 24">
          <a:extLst>
            <a:ext uri="{FF2B5EF4-FFF2-40B4-BE49-F238E27FC236}">
              <a16:creationId xmlns:a16="http://schemas.microsoft.com/office/drawing/2014/main" id="{00000000-0008-0000-0000-0000D3010000}"/>
            </a:ext>
          </a:extLst>
        </xdr:cNvPr>
        <xdr:cNvCxnSpPr>
          <a:stCxn id="461" idx="3"/>
          <a:endCxn id="457" idx="1"/>
        </xdr:cNvCxnSpPr>
      </xdr:nvCxnSpPr>
      <xdr:spPr>
        <a:xfrm>
          <a:off x="5648325" y="31318200"/>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227</xdr:row>
      <xdr:rowOff>9525</xdr:rowOff>
    </xdr:from>
    <xdr:to>
      <xdr:col>7</xdr:col>
      <xdr:colOff>0</xdr:colOff>
      <xdr:row>233</xdr:row>
      <xdr:rowOff>4763</xdr:rowOff>
    </xdr:to>
    <xdr:cxnSp macro="">
      <xdr:nvCxnSpPr>
        <xdr:cNvPr id="468" name="Conector: angular 24">
          <a:extLst>
            <a:ext uri="{FF2B5EF4-FFF2-40B4-BE49-F238E27FC236}">
              <a16:creationId xmlns:a16="http://schemas.microsoft.com/office/drawing/2014/main" id="{00000000-0008-0000-0000-0000D4010000}"/>
            </a:ext>
          </a:extLst>
        </xdr:cNvPr>
        <xdr:cNvCxnSpPr>
          <a:stCxn id="461" idx="3"/>
          <a:endCxn id="458" idx="1"/>
        </xdr:cNvCxnSpPr>
      </xdr:nvCxnSpPr>
      <xdr:spPr>
        <a:xfrm>
          <a:off x="5648325" y="31318200"/>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227</xdr:row>
      <xdr:rowOff>9525</xdr:rowOff>
    </xdr:from>
    <xdr:to>
      <xdr:col>7</xdr:col>
      <xdr:colOff>0</xdr:colOff>
      <xdr:row>236</xdr:row>
      <xdr:rowOff>4763</xdr:rowOff>
    </xdr:to>
    <xdr:cxnSp macro="">
      <xdr:nvCxnSpPr>
        <xdr:cNvPr id="469" name="Conector: angular 24">
          <a:extLst>
            <a:ext uri="{FF2B5EF4-FFF2-40B4-BE49-F238E27FC236}">
              <a16:creationId xmlns:a16="http://schemas.microsoft.com/office/drawing/2014/main" id="{00000000-0008-0000-0000-0000D5010000}"/>
            </a:ext>
          </a:extLst>
        </xdr:cNvPr>
        <xdr:cNvCxnSpPr>
          <a:stCxn id="461" idx="3"/>
          <a:endCxn id="459" idx="1"/>
        </xdr:cNvCxnSpPr>
      </xdr:nvCxnSpPr>
      <xdr:spPr>
        <a:xfrm>
          <a:off x="5648325" y="31318200"/>
          <a:ext cx="247650" cy="17478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227</xdr:row>
      <xdr:rowOff>9525</xdr:rowOff>
    </xdr:from>
    <xdr:to>
      <xdr:col>7</xdr:col>
      <xdr:colOff>0</xdr:colOff>
      <xdr:row>239</xdr:row>
      <xdr:rowOff>4763</xdr:rowOff>
    </xdr:to>
    <xdr:cxnSp macro="">
      <xdr:nvCxnSpPr>
        <xdr:cNvPr id="470" name="Conector: angular 24">
          <a:extLst>
            <a:ext uri="{FF2B5EF4-FFF2-40B4-BE49-F238E27FC236}">
              <a16:creationId xmlns:a16="http://schemas.microsoft.com/office/drawing/2014/main" id="{00000000-0008-0000-0000-0000D6010000}"/>
            </a:ext>
          </a:extLst>
        </xdr:cNvPr>
        <xdr:cNvCxnSpPr>
          <a:stCxn id="461" idx="3"/>
          <a:endCxn id="460" idx="1"/>
        </xdr:cNvCxnSpPr>
      </xdr:nvCxnSpPr>
      <xdr:spPr>
        <a:xfrm>
          <a:off x="5648325" y="31318200"/>
          <a:ext cx="247650" cy="23288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205</xdr:row>
      <xdr:rowOff>0</xdr:rowOff>
    </xdr:from>
    <xdr:to>
      <xdr:col>8</xdr:col>
      <xdr:colOff>0</xdr:colOff>
      <xdr:row>207</xdr:row>
      <xdr:rowOff>0</xdr:rowOff>
    </xdr:to>
    <xdr:sp macro="" textlink="">
      <xdr:nvSpPr>
        <xdr:cNvPr id="471" name="Rectángulo 470">
          <a:extLst>
            <a:ext uri="{FF2B5EF4-FFF2-40B4-BE49-F238E27FC236}">
              <a16:creationId xmlns:a16="http://schemas.microsoft.com/office/drawing/2014/main" id="{00000000-0008-0000-0000-0000D7010000}"/>
            </a:ext>
          </a:extLst>
        </xdr:cNvPr>
        <xdr:cNvSpPr/>
      </xdr:nvSpPr>
      <xdr:spPr>
        <a:xfrm>
          <a:off x="5895975" y="270414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208</xdr:row>
      <xdr:rowOff>0</xdr:rowOff>
    </xdr:from>
    <xdr:to>
      <xdr:col>8</xdr:col>
      <xdr:colOff>0</xdr:colOff>
      <xdr:row>210</xdr:row>
      <xdr:rowOff>0</xdr:rowOff>
    </xdr:to>
    <xdr:sp macro="" textlink="">
      <xdr:nvSpPr>
        <xdr:cNvPr id="472" name="Rectángulo 471">
          <a:extLst>
            <a:ext uri="{FF2B5EF4-FFF2-40B4-BE49-F238E27FC236}">
              <a16:creationId xmlns:a16="http://schemas.microsoft.com/office/drawing/2014/main" id="{00000000-0008-0000-0000-0000D8010000}"/>
            </a:ext>
          </a:extLst>
        </xdr:cNvPr>
        <xdr:cNvSpPr/>
      </xdr:nvSpPr>
      <xdr:spPr>
        <a:xfrm>
          <a:off x="5895975" y="276225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211</xdr:row>
      <xdr:rowOff>0</xdr:rowOff>
    </xdr:from>
    <xdr:to>
      <xdr:col>8</xdr:col>
      <xdr:colOff>0</xdr:colOff>
      <xdr:row>213</xdr:row>
      <xdr:rowOff>0</xdr:rowOff>
    </xdr:to>
    <xdr:sp macro="" textlink="">
      <xdr:nvSpPr>
        <xdr:cNvPr id="473" name="Rectángulo 472">
          <a:extLst>
            <a:ext uri="{FF2B5EF4-FFF2-40B4-BE49-F238E27FC236}">
              <a16:creationId xmlns:a16="http://schemas.microsoft.com/office/drawing/2014/main" id="{00000000-0008-0000-0000-0000D9010000}"/>
            </a:ext>
          </a:extLst>
        </xdr:cNvPr>
        <xdr:cNvSpPr/>
      </xdr:nvSpPr>
      <xdr:spPr>
        <a:xfrm>
          <a:off x="5895975" y="282130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207</xdr:row>
      <xdr:rowOff>0</xdr:rowOff>
    </xdr:from>
    <xdr:to>
      <xdr:col>6</xdr:col>
      <xdr:colOff>0</xdr:colOff>
      <xdr:row>211</xdr:row>
      <xdr:rowOff>0</xdr:rowOff>
    </xdr:to>
    <xdr:sp macro="" textlink="">
      <xdr:nvSpPr>
        <xdr:cNvPr id="474" name="Rectángulo 473">
          <a:extLst>
            <a:ext uri="{FF2B5EF4-FFF2-40B4-BE49-F238E27FC236}">
              <a16:creationId xmlns:a16="http://schemas.microsoft.com/office/drawing/2014/main" id="{00000000-0008-0000-0000-0000DA010000}"/>
            </a:ext>
          </a:extLst>
        </xdr:cNvPr>
        <xdr:cNvSpPr/>
      </xdr:nvSpPr>
      <xdr:spPr>
        <a:xfrm>
          <a:off x="3343275" y="27432000"/>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206</xdr:row>
      <xdr:rowOff>0</xdr:rowOff>
    </xdr:from>
    <xdr:to>
      <xdr:col>7</xdr:col>
      <xdr:colOff>0</xdr:colOff>
      <xdr:row>209</xdr:row>
      <xdr:rowOff>0</xdr:rowOff>
    </xdr:to>
    <xdr:cxnSp macro="">
      <xdr:nvCxnSpPr>
        <xdr:cNvPr id="475" name="Conector: angular 24">
          <a:extLst>
            <a:ext uri="{FF2B5EF4-FFF2-40B4-BE49-F238E27FC236}">
              <a16:creationId xmlns:a16="http://schemas.microsoft.com/office/drawing/2014/main" id="{00000000-0008-0000-0000-0000DB010000}"/>
            </a:ext>
          </a:extLst>
        </xdr:cNvPr>
        <xdr:cNvCxnSpPr>
          <a:stCxn id="474" idx="3"/>
          <a:endCxn id="471" idx="1"/>
        </xdr:cNvCxnSpPr>
      </xdr:nvCxnSpPr>
      <xdr:spPr>
        <a:xfrm flipV="1">
          <a:off x="5648325" y="27231975"/>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209</xdr:row>
      <xdr:rowOff>0</xdr:rowOff>
    </xdr:from>
    <xdr:to>
      <xdr:col>7</xdr:col>
      <xdr:colOff>0</xdr:colOff>
      <xdr:row>209</xdr:row>
      <xdr:rowOff>12700</xdr:rowOff>
    </xdr:to>
    <xdr:cxnSp macro="">
      <xdr:nvCxnSpPr>
        <xdr:cNvPr id="476" name="Conector: angular 24">
          <a:extLst>
            <a:ext uri="{FF2B5EF4-FFF2-40B4-BE49-F238E27FC236}">
              <a16:creationId xmlns:a16="http://schemas.microsoft.com/office/drawing/2014/main" id="{00000000-0008-0000-0000-0000DC010000}"/>
            </a:ext>
          </a:extLst>
        </xdr:cNvPr>
        <xdr:cNvCxnSpPr>
          <a:stCxn id="474" idx="3"/>
          <a:endCxn id="472" idx="1"/>
        </xdr:cNvCxnSpPr>
      </xdr:nvCxnSpPr>
      <xdr:spPr>
        <a:xfrm>
          <a:off x="5648325" y="27813000"/>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209</xdr:row>
      <xdr:rowOff>0</xdr:rowOff>
    </xdr:from>
    <xdr:to>
      <xdr:col>7</xdr:col>
      <xdr:colOff>0</xdr:colOff>
      <xdr:row>212</xdr:row>
      <xdr:rowOff>0</xdr:rowOff>
    </xdr:to>
    <xdr:cxnSp macro="">
      <xdr:nvCxnSpPr>
        <xdr:cNvPr id="477" name="Conector: angular 24">
          <a:extLst>
            <a:ext uri="{FF2B5EF4-FFF2-40B4-BE49-F238E27FC236}">
              <a16:creationId xmlns:a16="http://schemas.microsoft.com/office/drawing/2014/main" id="{00000000-0008-0000-0000-0000DD010000}"/>
            </a:ext>
          </a:extLst>
        </xdr:cNvPr>
        <xdr:cNvCxnSpPr>
          <a:stCxn id="474" idx="3"/>
          <a:endCxn id="473" idx="1"/>
        </xdr:cNvCxnSpPr>
      </xdr:nvCxnSpPr>
      <xdr:spPr>
        <a:xfrm>
          <a:off x="5648325" y="27813000"/>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178</xdr:row>
      <xdr:rowOff>95250</xdr:rowOff>
    </xdr:from>
    <xdr:to>
      <xdr:col>5</xdr:col>
      <xdr:colOff>0</xdr:colOff>
      <xdr:row>194</xdr:row>
      <xdr:rowOff>9525</xdr:rowOff>
    </xdr:to>
    <xdr:cxnSp macro="">
      <xdr:nvCxnSpPr>
        <xdr:cNvPr id="480" name="Conector: angular 109">
          <a:extLst>
            <a:ext uri="{FF2B5EF4-FFF2-40B4-BE49-F238E27FC236}">
              <a16:creationId xmlns:a16="http://schemas.microsoft.com/office/drawing/2014/main" id="{00000000-0008-0000-0000-0000E0010000}"/>
            </a:ext>
          </a:extLst>
        </xdr:cNvPr>
        <xdr:cNvCxnSpPr>
          <a:endCxn id="425" idx="1"/>
        </xdr:cNvCxnSpPr>
      </xdr:nvCxnSpPr>
      <xdr:spPr>
        <a:xfrm>
          <a:off x="3095625" y="34709100"/>
          <a:ext cx="247650" cy="30099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208</xdr:row>
      <xdr:rowOff>100012</xdr:rowOff>
    </xdr:from>
    <xdr:to>
      <xdr:col>5</xdr:col>
      <xdr:colOff>0</xdr:colOff>
      <xdr:row>209</xdr:row>
      <xdr:rowOff>9525</xdr:rowOff>
    </xdr:to>
    <xdr:cxnSp macro="">
      <xdr:nvCxnSpPr>
        <xdr:cNvPr id="483" name="Conector: angular 109">
          <a:extLst>
            <a:ext uri="{FF2B5EF4-FFF2-40B4-BE49-F238E27FC236}">
              <a16:creationId xmlns:a16="http://schemas.microsoft.com/office/drawing/2014/main" id="{00000000-0008-0000-0000-0000E3010000}"/>
            </a:ext>
          </a:extLst>
        </xdr:cNvPr>
        <xdr:cNvCxnSpPr>
          <a:endCxn id="474" idx="1"/>
        </xdr:cNvCxnSpPr>
      </xdr:nvCxnSpPr>
      <xdr:spPr>
        <a:xfrm>
          <a:off x="3095625" y="40524112"/>
          <a:ext cx="247650" cy="100013"/>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208</xdr:row>
      <xdr:rowOff>100012</xdr:rowOff>
    </xdr:from>
    <xdr:to>
      <xdr:col>5</xdr:col>
      <xdr:colOff>0</xdr:colOff>
      <xdr:row>227</xdr:row>
      <xdr:rowOff>9525</xdr:rowOff>
    </xdr:to>
    <xdr:cxnSp macro="">
      <xdr:nvCxnSpPr>
        <xdr:cNvPr id="486" name="Conector: angular 109">
          <a:extLst>
            <a:ext uri="{FF2B5EF4-FFF2-40B4-BE49-F238E27FC236}">
              <a16:creationId xmlns:a16="http://schemas.microsoft.com/office/drawing/2014/main" id="{00000000-0008-0000-0000-0000E6010000}"/>
            </a:ext>
          </a:extLst>
        </xdr:cNvPr>
        <xdr:cNvCxnSpPr>
          <a:endCxn id="461" idx="1"/>
        </xdr:cNvCxnSpPr>
      </xdr:nvCxnSpPr>
      <xdr:spPr>
        <a:xfrm>
          <a:off x="3095625" y="40524112"/>
          <a:ext cx="247650" cy="3595688"/>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241</xdr:row>
      <xdr:rowOff>0</xdr:rowOff>
    </xdr:from>
    <xdr:to>
      <xdr:col>8</xdr:col>
      <xdr:colOff>0</xdr:colOff>
      <xdr:row>243</xdr:row>
      <xdr:rowOff>0</xdr:rowOff>
    </xdr:to>
    <xdr:sp macro="" textlink="">
      <xdr:nvSpPr>
        <xdr:cNvPr id="489" name="Rectángulo 488">
          <a:extLst>
            <a:ext uri="{FF2B5EF4-FFF2-40B4-BE49-F238E27FC236}">
              <a16:creationId xmlns:a16="http://schemas.microsoft.com/office/drawing/2014/main" id="{00000000-0008-0000-0000-0000E9010000}"/>
            </a:ext>
          </a:extLst>
        </xdr:cNvPr>
        <xdr:cNvSpPr/>
      </xdr:nvSpPr>
      <xdr:spPr>
        <a:xfrm>
          <a:off x="5895975" y="462534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244</xdr:row>
      <xdr:rowOff>0</xdr:rowOff>
    </xdr:from>
    <xdr:to>
      <xdr:col>8</xdr:col>
      <xdr:colOff>0</xdr:colOff>
      <xdr:row>246</xdr:row>
      <xdr:rowOff>0</xdr:rowOff>
    </xdr:to>
    <xdr:sp macro="" textlink="">
      <xdr:nvSpPr>
        <xdr:cNvPr id="490" name="Rectángulo 489">
          <a:extLst>
            <a:ext uri="{FF2B5EF4-FFF2-40B4-BE49-F238E27FC236}">
              <a16:creationId xmlns:a16="http://schemas.microsoft.com/office/drawing/2014/main" id="{00000000-0008-0000-0000-0000EA010000}"/>
            </a:ext>
          </a:extLst>
        </xdr:cNvPr>
        <xdr:cNvSpPr/>
      </xdr:nvSpPr>
      <xdr:spPr>
        <a:xfrm>
          <a:off x="5895975" y="4683442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247</xdr:row>
      <xdr:rowOff>0</xdr:rowOff>
    </xdr:from>
    <xdr:to>
      <xdr:col>8</xdr:col>
      <xdr:colOff>0</xdr:colOff>
      <xdr:row>249</xdr:row>
      <xdr:rowOff>0</xdr:rowOff>
    </xdr:to>
    <xdr:sp macro="" textlink="">
      <xdr:nvSpPr>
        <xdr:cNvPr id="491" name="Rectángulo 490">
          <a:extLst>
            <a:ext uri="{FF2B5EF4-FFF2-40B4-BE49-F238E27FC236}">
              <a16:creationId xmlns:a16="http://schemas.microsoft.com/office/drawing/2014/main" id="{00000000-0008-0000-0000-0000EB010000}"/>
            </a:ext>
          </a:extLst>
        </xdr:cNvPr>
        <xdr:cNvSpPr/>
      </xdr:nvSpPr>
      <xdr:spPr>
        <a:xfrm>
          <a:off x="5895975" y="474345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252</xdr:row>
      <xdr:rowOff>0</xdr:rowOff>
    </xdr:from>
    <xdr:to>
      <xdr:col>10</xdr:col>
      <xdr:colOff>0</xdr:colOff>
      <xdr:row>253</xdr:row>
      <xdr:rowOff>0</xdr:rowOff>
    </xdr:to>
    <xdr:sp macro="" textlink="">
      <xdr:nvSpPr>
        <xdr:cNvPr id="492" name="Rectángulo 491">
          <a:extLst>
            <a:ext uri="{FF2B5EF4-FFF2-40B4-BE49-F238E27FC236}">
              <a16:creationId xmlns:a16="http://schemas.microsoft.com/office/drawing/2014/main" id="{00000000-0008-0000-0000-0000EC010000}"/>
            </a:ext>
          </a:extLst>
        </xdr:cNvPr>
        <xdr:cNvSpPr/>
      </xdr:nvSpPr>
      <xdr:spPr>
        <a:xfrm>
          <a:off x="9867900" y="48015525"/>
          <a:ext cx="1628775"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254</xdr:row>
      <xdr:rowOff>0</xdr:rowOff>
    </xdr:from>
    <xdr:to>
      <xdr:col>10</xdr:col>
      <xdr:colOff>0</xdr:colOff>
      <xdr:row>255</xdr:row>
      <xdr:rowOff>0</xdr:rowOff>
    </xdr:to>
    <xdr:sp macro="" textlink="">
      <xdr:nvSpPr>
        <xdr:cNvPr id="493" name="Rectángulo 492">
          <a:extLst>
            <a:ext uri="{FF2B5EF4-FFF2-40B4-BE49-F238E27FC236}">
              <a16:creationId xmlns:a16="http://schemas.microsoft.com/office/drawing/2014/main" id="{00000000-0008-0000-0000-0000ED010000}"/>
            </a:ext>
          </a:extLst>
        </xdr:cNvPr>
        <xdr:cNvSpPr/>
      </xdr:nvSpPr>
      <xdr:spPr>
        <a:xfrm>
          <a:off x="9867900" y="48015525"/>
          <a:ext cx="1628775"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244</xdr:row>
      <xdr:rowOff>0</xdr:rowOff>
    </xdr:from>
    <xdr:to>
      <xdr:col>7</xdr:col>
      <xdr:colOff>0</xdr:colOff>
      <xdr:row>248</xdr:row>
      <xdr:rowOff>0</xdr:rowOff>
    </xdr:to>
    <xdr:cxnSp macro="">
      <xdr:nvCxnSpPr>
        <xdr:cNvPr id="502" name="Conector: angular 29">
          <a:extLst>
            <a:ext uri="{FF2B5EF4-FFF2-40B4-BE49-F238E27FC236}">
              <a16:creationId xmlns:a16="http://schemas.microsoft.com/office/drawing/2014/main" id="{00000000-0008-0000-0000-0000F6010000}"/>
            </a:ext>
          </a:extLst>
        </xdr:cNvPr>
        <xdr:cNvCxnSpPr>
          <a:stCxn id="15" idx="3"/>
          <a:endCxn id="491" idx="1"/>
        </xdr:cNvCxnSpPr>
      </xdr:nvCxnSpPr>
      <xdr:spPr>
        <a:xfrm>
          <a:off x="5648325" y="47415450"/>
          <a:ext cx="247650" cy="7810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256</xdr:row>
      <xdr:rowOff>0</xdr:rowOff>
    </xdr:from>
    <xdr:to>
      <xdr:col>8</xdr:col>
      <xdr:colOff>0</xdr:colOff>
      <xdr:row>258</xdr:row>
      <xdr:rowOff>0</xdr:rowOff>
    </xdr:to>
    <xdr:sp macro="" textlink="">
      <xdr:nvSpPr>
        <xdr:cNvPr id="505" name="Rectángulo 504">
          <a:extLst>
            <a:ext uri="{FF2B5EF4-FFF2-40B4-BE49-F238E27FC236}">
              <a16:creationId xmlns:a16="http://schemas.microsoft.com/office/drawing/2014/main" id="{00000000-0008-0000-0000-0000F9010000}"/>
            </a:ext>
          </a:extLst>
        </xdr:cNvPr>
        <xdr:cNvSpPr/>
      </xdr:nvSpPr>
      <xdr:spPr>
        <a:xfrm>
          <a:off x="5895975" y="479964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259</xdr:row>
      <xdr:rowOff>0</xdr:rowOff>
    </xdr:from>
    <xdr:to>
      <xdr:col>8</xdr:col>
      <xdr:colOff>0</xdr:colOff>
      <xdr:row>261</xdr:row>
      <xdr:rowOff>0</xdr:rowOff>
    </xdr:to>
    <xdr:sp macro="" textlink="">
      <xdr:nvSpPr>
        <xdr:cNvPr id="506" name="Rectángulo 505">
          <a:extLst>
            <a:ext uri="{FF2B5EF4-FFF2-40B4-BE49-F238E27FC236}">
              <a16:creationId xmlns:a16="http://schemas.microsoft.com/office/drawing/2014/main" id="{00000000-0008-0000-0000-0000FA010000}"/>
            </a:ext>
          </a:extLst>
        </xdr:cNvPr>
        <xdr:cNvSpPr/>
      </xdr:nvSpPr>
      <xdr:spPr>
        <a:xfrm>
          <a:off x="5895975" y="49187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262</xdr:row>
      <xdr:rowOff>0</xdr:rowOff>
    </xdr:from>
    <xdr:to>
      <xdr:col>8</xdr:col>
      <xdr:colOff>0</xdr:colOff>
      <xdr:row>264</xdr:row>
      <xdr:rowOff>0</xdr:rowOff>
    </xdr:to>
    <xdr:sp macro="" textlink="">
      <xdr:nvSpPr>
        <xdr:cNvPr id="507" name="Rectángulo 506">
          <a:extLst>
            <a:ext uri="{FF2B5EF4-FFF2-40B4-BE49-F238E27FC236}">
              <a16:creationId xmlns:a16="http://schemas.microsoft.com/office/drawing/2014/main" id="{00000000-0008-0000-0000-0000FB010000}"/>
            </a:ext>
          </a:extLst>
        </xdr:cNvPr>
        <xdr:cNvSpPr/>
      </xdr:nvSpPr>
      <xdr:spPr>
        <a:xfrm>
          <a:off x="5895975" y="49768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265</xdr:row>
      <xdr:rowOff>0</xdr:rowOff>
    </xdr:from>
    <xdr:to>
      <xdr:col>8</xdr:col>
      <xdr:colOff>0</xdr:colOff>
      <xdr:row>267</xdr:row>
      <xdr:rowOff>0</xdr:rowOff>
    </xdr:to>
    <xdr:sp macro="" textlink="">
      <xdr:nvSpPr>
        <xdr:cNvPr id="508" name="Rectángulo 507">
          <a:extLst>
            <a:ext uri="{FF2B5EF4-FFF2-40B4-BE49-F238E27FC236}">
              <a16:creationId xmlns:a16="http://schemas.microsoft.com/office/drawing/2014/main" id="{00000000-0008-0000-0000-0000FC010000}"/>
            </a:ext>
          </a:extLst>
        </xdr:cNvPr>
        <xdr:cNvSpPr/>
      </xdr:nvSpPr>
      <xdr:spPr>
        <a:xfrm>
          <a:off x="5895975" y="50349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268</xdr:row>
      <xdr:rowOff>0</xdr:rowOff>
    </xdr:from>
    <xdr:to>
      <xdr:col>10</xdr:col>
      <xdr:colOff>0</xdr:colOff>
      <xdr:row>269</xdr:row>
      <xdr:rowOff>0</xdr:rowOff>
    </xdr:to>
    <xdr:sp macro="" textlink="">
      <xdr:nvSpPr>
        <xdr:cNvPr id="509" name="Rectángulo 508">
          <a:extLst>
            <a:ext uri="{FF2B5EF4-FFF2-40B4-BE49-F238E27FC236}">
              <a16:creationId xmlns:a16="http://schemas.microsoft.com/office/drawing/2014/main" id="{00000000-0008-0000-0000-0000FD010000}"/>
            </a:ext>
          </a:extLst>
        </xdr:cNvPr>
        <xdr:cNvSpPr/>
      </xdr:nvSpPr>
      <xdr:spPr>
        <a:xfrm>
          <a:off x="9867900" y="47996475"/>
          <a:ext cx="1628775"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270</xdr:row>
      <xdr:rowOff>0</xdr:rowOff>
    </xdr:from>
    <xdr:to>
      <xdr:col>10</xdr:col>
      <xdr:colOff>0</xdr:colOff>
      <xdr:row>271</xdr:row>
      <xdr:rowOff>0</xdr:rowOff>
    </xdr:to>
    <xdr:sp macro="" textlink="">
      <xdr:nvSpPr>
        <xdr:cNvPr id="510" name="Rectángulo 509">
          <a:extLst>
            <a:ext uri="{FF2B5EF4-FFF2-40B4-BE49-F238E27FC236}">
              <a16:creationId xmlns:a16="http://schemas.microsoft.com/office/drawing/2014/main" id="{00000000-0008-0000-0000-0000FE010000}"/>
            </a:ext>
          </a:extLst>
        </xdr:cNvPr>
        <xdr:cNvSpPr/>
      </xdr:nvSpPr>
      <xdr:spPr>
        <a:xfrm>
          <a:off x="9867900" y="50930175"/>
          <a:ext cx="1628775"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272</xdr:row>
      <xdr:rowOff>0</xdr:rowOff>
    </xdr:from>
    <xdr:to>
      <xdr:col>10</xdr:col>
      <xdr:colOff>0</xdr:colOff>
      <xdr:row>273</xdr:row>
      <xdr:rowOff>0</xdr:rowOff>
    </xdr:to>
    <xdr:sp macro="" textlink="">
      <xdr:nvSpPr>
        <xdr:cNvPr id="511" name="Rectángulo 510">
          <a:extLst>
            <a:ext uri="{FF2B5EF4-FFF2-40B4-BE49-F238E27FC236}">
              <a16:creationId xmlns:a16="http://schemas.microsoft.com/office/drawing/2014/main" id="{00000000-0008-0000-0000-0000FF010000}"/>
            </a:ext>
          </a:extLst>
        </xdr:cNvPr>
        <xdr:cNvSpPr/>
      </xdr:nvSpPr>
      <xdr:spPr>
        <a:xfrm>
          <a:off x="9867900" y="50930175"/>
          <a:ext cx="1628775"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274</xdr:row>
      <xdr:rowOff>0</xdr:rowOff>
    </xdr:from>
    <xdr:to>
      <xdr:col>10</xdr:col>
      <xdr:colOff>0</xdr:colOff>
      <xdr:row>275</xdr:row>
      <xdr:rowOff>0</xdr:rowOff>
    </xdr:to>
    <xdr:sp macro="" textlink="">
      <xdr:nvSpPr>
        <xdr:cNvPr id="512" name="Rectángulo 511">
          <a:extLst>
            <a:ext uri="{FF2B5EF4-FFF2-40B4-BE49-F238E27FC236}">
              <a16:creationId xmlns:a16="http://schemas.microsoft.com/office/drawing/2014/main" id="{00000000-0008-0000-0000-000000020000}"/>
            </a:ext>
          </a:extLst>
        </xdr:cNvPr>
        <xdr:cNvSpPr/>
      </xdr:nvSpPr>
      <xdr:spPr>
        <a:xfrm>
          <a:off x="9867900" y="50930175"/>
          <a:ext cx="1628775"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1316691</xdr:colOff>
      <xdr:row>267</xdr:row>
      <xdr:rowOff>0</xdr:rowOff>
    </xdr:from>
    <xdr:to>
      <xdr:col>9</xdr:col>
      <xdr:colOff>0</xdr:colOff>
      <xdr:row>268</xdr:row>
      <xdr:rowOff>106456</xdr:rowOff>
    </xdr:to>
    <xdr:cxnSp macro="">
      <xdr:nvCxnSpPr>
        <xdr:cNvPr id="513" name="Conector: angular 47">
          <a:extLst>
            <a:ext uri="{FF2B5EF4-FFF2-40B4-BE49-F238E27FC236}">
              <a16:creationId xmlns:a16="http://schemas.microsoft.com/office/drawing/2014/main" id="{00000000-0008-0000-0000-000001020000}"/>
            </a:ext>
          </a:extLst>
        </xdr:cNvPr>
        <xdr:cNvCxnSpPr>
          <a:stCxn id="508" idx="2"/>
          <a:endCxn id="509" idx="1"/>
        </xdr:cNvCxnSpPr>
      </xdr:nvCxnSpPr>
      <xdr:spPr>
        <a:xfrm rot="16200000" flipH="1">
          <a:off x="7323044" y="51468618"/>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267</xdr:row>
      <xdr:rowOff>0</xdr:rowOff>
    </xdr:from>
    <xdr:to>
      <xdr:col>9</xdr:col>
      <xdr:colOff>0</xdr:colOff>
      <xdr:row>270</xdr:row>
      <xdr:rowOff>106456</xdr:rowOff>
    </xdr:to>
    <xdr:cxnSp macro="">
      <xdr:nvCxnSpPr>
        <xdr:cNvPr id="516" name="Conector: angular 47">
          <a:extLst>
            <a:ext uri="{FF2B5EF4-FFF2-40B4-BE49-F238E27FC236}">
              <a16:creationId xmlns:a16="http://schemas.microsoft.com/office/drawing/2014/main" id="{00000000-0008-0000-0000-000004020000}"/>
            </a:ext>
          </a:extLst>
        </xdr:cNvPr>
        <xdr:cNvCxnSpPr>
          <a:stCxn id="508" idx="2"/>
          <a:endCxn id="510" idx="1"/>
        </xdr:cNvCxnSpPr>
      </xdr:nvCxnSpPr>
      <xdr:spPr>
        <a:xfrm rot="16200000" flipH="1">
          <a:off x="7115735" y="51675927"/>
          <a:ext cx="722780"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266</xdr:row>
      <xdr:rowOff>201705</xdr:rowOff>
    </xdr:from>
    <xdr:to>
      <xdr:col>9</xdr:col>
      <xdr:colOff>1</xdr:colOff>
      <xdr:row>272</xdr:row>
      <xdr:rowOff>106455</xdr:rowOff>
    </xdr:to>
    <xdr:cxnSp macro="">
      <xdr:nvCxnSpPr>
        <xdr:cNvPr id="519" name="Conector: angular 47">
          <a:extLst>
            <a:ext uri="{FF2B5EF4-FFF2-40B4-BE49-F238E27FC236}">
              <a16:creationId xmlns:a16="http://schemas.microsoft.com/office/drawing/2014/main" id="{00000000-0008-0000-0000-000007020000}"/>
            </a:ext>
          </a:extLst>
        </xdr:cNvPr>
        <xdr:cNvCxnSpPr>
          <a:stCxn id="508" idx="2"/>
          <a:endCxn id="511" idx="1"/>
        </xdr:cNvCxnSpPr>
      </xdr:nvCxnSpPr>
      <xdr:spPr>
        <a:xfrm rot="16200000" flipH="1">
          <a:off x="6914030" y="51877632"/>
          <a:ext cx="1126191"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266</xdr:row>
      <xdr:rowOff>201705</xdr:rowOff>
    </xdr:from>
    <xdr:to>
      <xdr:col>9</xdr:col>
      <xdr:colOff>1</xdr:colOff>
      <xdr:row>274</xdr:row>
      <xdr:rowOff>106455</xdr:rowOff>
    </xdr:to>
    <xdr:cxnSp macro="">
      <xdr:nvCxnSpPr>
        <xdr:cNvPr id="522" name="Conector: angular 47">
          <a:extLst>
            <a:ext uri="{FF2B5EF4-FFF2-40B4-BE49-F238E27FC236}">
              <a16:creationId xmlns:a16="http://schemas.microsoft.com/office/drawing/2014/main" id="{00000000-0008-0000-0000-00000A020000}"/>
            </a:ext>
          </a:extLst>
        </xdr:cNvPr>
        <xdr:cNvCxnSpPr>
          <a:stCxn id="508" idx="2"/>
          <a:endCxn id="512" idx="1"/>
        </xdr:cNvCxnSpPr>
      </xdr:nvCxnSpPr>
      <xdr:spPr>
        <a:xfrm rot="16200000" flipH="1">
          <a:off x="6712324" y="52079338"/>
          <a:ext cx="1529603"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276</xdr:row>
      <xdr:rowOff>0</xdr:rowOff>
    </xdr:from>
    <xdr:to>
      <xdr:col>8</xdr:col>
      <xdr:colOff>0</xdr:colOff>
      <xdr:row>278</xdr:row>
      <xdr:rowOff>0</xdr:rowOff>
    </xdr:to>
    <xdr:sp macro="" textlink="">
      <xdr:nvSpPr>
        <xdr:cNvPr id="525" name="Rectángulo 524">
          <a:extLst>
            <a:ext uri="{FF2B5EF4-FFF2-40B4-BE49-F238E27FC236}">
              <a16:creationId xmlns:a16="http://schemas.microsoft.com/office/drawing/2014/main" id="{00000000-0008-0000-0000-00000D020000}"/>
            </a:ext>
          </a:extLst>
        </xdr:cNvPr>
        <xdr:cNvSpPr/>
      </xdr:nvSpPr>
      <xdr:spPr>
        <a:xfrm>
          <a:off x="5895975" y="509301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279</xdr:row>
      <xdr:rowOff>0</xdr:rowOff>
    </xdr:from>
    <xdr:to>
      <xdr:col>8</xdr:col>
      <xdr:colOff>0</xdr:colOff>
      <xdr:row>281</xdr:row>
      <xdr:rowOff>0</xdr:rowOff>
    </xdr:to>
    <xdr:sp macro="" textlink="">
      <xdr:nvSpPr>
        <xdr:cNvPr id="526" name="Rectángulo 525">
          <a:extLst>
            <a:ext uri="{FF2B5EF4-FFF2-40B4-BE49-F238E27FC236}">
              <a16:creationId xmlns:a16="http://schemas.microsoft.com/office/drawing/2014/main" id="{00000000-0008-0000-0000-00000E020000}"/>
            </a:ext>
          </a:extLst>
        </xdr:cNvPr>
        <xdr:cNvSpPr/>
      </xdr:nvSpPr>
      <xdr:spPr>
        <a:xfrm>
          <a:off x="5895975" y="509301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282</xdr:row>
      <xdr:rowOff>0</xdr:rowOff>
    </xdr:from>
    <xdr:to>
      <xdr:col>10</xdr:col>
      <xdr:colOff>0</xdr:colOff>
      <xdr:row>283</xdr:row>
      <xdr:rowOff>0</xdr:rowOff>
    </xdr:to>
    <xdr:sp macro="" textlink="">
      <xdr:nvSpPr>
        <xdr:cNvPr id="527" name="Rectángulo 526">
          <a:extLst>
            <a:ext uri="{FF2B5EF4-FFF2-40B4-BE49-F238E27FC236}">
              <a16:creationId xmlns:a16="http://schemas.microsoft.com/office/drawing/2014/main" id="{00000000-0008-0000-0000-00000F020000}"/>
            </a:ext>
          </a:extLst>
        </xdr:cNvPr>
        <xdr:cNvSpPr/>
      </xdr:nvSpPr>
      <xdr:spPr>
        <a:xfrm>
          <a:off x="9867900" y="509301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284</xdr:row>
      <xdr:rowOff>0</xdr:rowOff>
    </xdr:from>
    <xdr:to>
      <xdr:col>10</xdr:col>
      <xdr:colOff>0</xdr:colOff>
      <xdr:row>285</xdr:row>
      <xdr:rowOff>0</xdr:rowOff>
    </xdr:to>
    <xdr:sp macro="" textlink="">
      <xdr:nvSpPr>
        <xdr:cNvPr id="528" name="Rectángulo 527">
          <a:extLst>
            <a:ext uri="{FF2B5EF4-FFF2-40B4-BE49-F238E27FC236}">
              <a16:creationId xmlns:a16="http://schemas.microsoft.com/office/drawing/2014/main" id="{00000000-0008-0000-0000-000010020000}"/>
            </a:ext>
          </a:extLst>
        </xdr:cNvPr>
        <xdr:cNvSpPr/>
      </xdr:nvSpPr>
      <xdr:spPr>
        <a:xfrm>
          <a:off x="9867900" y="5133022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286</xdr:row>
      <xdr:rowOff>0</xdr:rowOff>
    </xdr:from>
    <xdr:to>
      <xdr:col>10</xdr:col>
      <xdr:colOff>0</xdr:colOff>
      <xdr:row>287</xdr:row>
      <xdr:rowOff>0</xdr:rowOff>
    </xdr:to>
    <xdr:sp macro="" textlink="">
      <xdr:nvSpPr>
        <xdr:cNvPr id="529" name="Rectángulo 528">
          <a:extLst>
            <a:ext uri="{FF2B5EF4-FFF2-40B4-BE49-F238E27FC236}">
              <a16:creationId xmlns:a16="http://schemas.microsoft.com/office/drawing/2014/main" id="{00000000-0008-0000-0000-000011020000}"/>
            </a:ext>
          </a:extLst>
        </xdr:cNvPr>
        <xdr:cNvSpPr/>
      </xdr:nvSpPr>
      <xdr:spPr>
        <a:xfrm>
          <a:off x="9867900" y="5172075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1316691</xdr:colOff>
      <xdr:row>281</xdr:row>
      <xdr:rowOff>0</xdr:rowOff>
    </xdr:from>
    <xdr:to>
      <xdr:col>9</xdr:col>
      <xdr:colOff>0</xdr:colOff>
      <xdr:row>282</xdr:row>
      <xdr:rowOff>106456</xdr:rowOff>
    </xdr:to>
    <xdr:cxnSp macro="">
      <xdr:nvCxnSpPr>
        <xdr:cNvPr id="530" name="Conector: angular 47">
          <a:extLst>
            <a:ext uri="{FF2B5EF4-FFF2-40B4-BE49-F238E27FC236}">
              <a16:creationId xmlns:a16="http://schemas.microsoft.com/office/drawing/2014/main" id="{00000000-0008-0000-0000-000012020000}"/>
            </a:ext>
          </a:extLst>
        </xdr:cNvPr>
        <xdr:cNvCxnSpPr>
          <a:stCxn id="526" idx="2"/>
          <a:endCxn id="527" idx="1"/>
        </xdr:cNvCxnSpPr>
      </xdr:nvCxnSpPr>
      <xdr:spPr>
        <a:xfrm rot="16200000" flipH="1">
          <a:off x="7323044" y="54270089"/>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281</xdr:row>
      <xdr:rowOff>0</xdr:rowOff>
    </xdr:from>
    <xdr:to>
      <xdr:col>9</xdr:col>
      <xdr:colOff>0</xdr:colOff>
      <xdr:row>284</xdr:row>
      <xdr:rowOff>100853</xdr:rowOff>
    </xdr:to>
    <xdr:cxnSp macro="">
      <xdr:nvCxnSpPr>
        <xdr:cNvPr id="531" name="Conector: angular 47">
          <a:extLst>
            <a:ext uri="{FF2B5EF4-FFF2-40B4-BE49-F238E27FC236}">
              <a16:creationId xmlns:a16="http://schemas.microsoft.com/office/drawing/2014/main" id="{00000000-0008-0000-0000-000013020000}"/>
            </a:ext>
          </a:extLst>
        </xdr:cNvPr>
        <xdr:cNvCxnSpPr>
          <a:stCxn id="526" idx="2"/>
          <a:endCxn id="528" idx="1"/>
        </xdr:cNvCxnSpPr>
      </xdr:nvCxnSpPr>
      <xdr:spPr>
        <a:xfrm rot="16200000" flipH="1">
          <a:off x="7118537" y="54474596"/>
          <a:ext cx="717176"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281</xdr:row>
      <xdr:rowOff>0</xdr:rowOff>
    </xdr:from>
    <xdr:to>
      <xdr:col>9</xdr:col>
      <xdr:colOff>0</xdr:colOff>
      <xdr:row>286</xdr:row>
      <xdr:rowOff>100853</xdr:rowOff>
    </xdr:to>
    <xdr:cxnSp macro="">
      <xdr:nvCxnSpPr>
        <xdr:cNvPr id="532" name="Conector: angular 47">
          <a:extLst>
            <a:ext uri="{FF2B5EF4-FFF2-40B4-BE49-F238E27FC236}">
              <a16:creationId xmlns:a16="http://schemas.microsoft.com/office/drawing/2014/main" id="{00000000-0008-0000-0000-000014020000}"/>
            </a:ext>
          </a:extLst>
        </xdr:cNvPr>
        <xdr:cNvCxnSpPr>
          <a:stCxn id="526" idx="2"/>
          <a:endCxn id="529" idx="1"/>
        </xdr:cNvCxnSpPr>
      </xdr:nvCxnSpPr>
      <xdr:spPr>
        <a:xfrm rot="16200000" flipH="1">
          <a:off x="6922434" y="54670699"/>
          <a:ext cx="110938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291</xdr:row>
      <xdr:rowOff>0</xdr:rowOff>
    </xdr:from>
    <xdr:to>
      <xdr:col>10</xdr:col>
      <xdr:colOff>0</xdr:colOff>
      <xdr:row>292</xdr:row>
      <xdr:rowOff>0</xdr:rowOff>
    </xdr:to>
    <xdr:sp macro="" textlink="">
      <xdr:nvSpPr>
        <xdr:cNvPr id="533" name="Rectángulo 532">
          <a:extLst>
            <a:ext uri="{FF2B5EF4-FFF2-40B4-BE49-F238E27FC236}">
              <a16:creationId xmlns:a16="http://schemas.microsoft.com/office/drawing/2014/main" id="{00000000-0008-0000-0000-000015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293</xdr:row>
      <xdr:rowOff>0</xdr:rowOff>
    </xdr:from>
    <xdr:to>
      <xdr:col>10</xdr:col>
      <xdr:colOff>0</xdr:colOff>
      <xdr:row>294</xdr:row>
      <xdr:rowOff>0</xdr:rowOff>
    </xdr:to>
    <xdr:sp macro="" textlink="">
      <xdr:nvSpPr>
        <xdr:cNvPr id="534" name="Rectángulo 533">
          <a:extLst>
            <a:ext uri="{FF2B5EF4-FFF2-40B4-BE49-F238E27FC236}">
              <a16:creationId xmlns:a16="http://schemas.microsoft.com/office/drawing/2014/main" id="{00000000-0008-0000-0000-000016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295</xdr:row>
      <xdr:rowOff>0</xdr:rowOff>
    </xdr:from>
    <xdr:to>
      <xdr:col>10</xdr:col>
      <xdr:colOff>0</xdr:colOff>
      <xdr:row>296</xdr:row>
      <xdr:rowOff>0</xdr:rowOff>
    </xdr:to>
    <xdr:sp macro="" textlink="">
      <xdr:nvSpPr>
        <xdr:cNvPr id="535" name="Rectángulo 534">
          <a:extLst>
            <a:ext uri="{FF2B5EF4-FFF2-40B4-BE49-F238E27FC236}">
              <a16:creationId xmlns:a16="http://schemas.microsoft.com/office/drawing/2014/main" id="{00000000-0008-0000-0000-000017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297</xdr:row>
      <xdr:rowOff>0</xdr:rowOff>
    </xdr:from>
    <xdr:to>
      <xdr:col>10</xdr:col>
      <xdr:colOff>0</xdr:colOff>
      <xdr:row>298</xdr:row>
      <xdr:rowOff>0</xdr:rowOff>
    </xdr:to>
    <xdr:sp macro="" textlink="">
      <xdr:nvSpPr>
        <xdr:cNvPr id="536" name="Rectángulo 535">
          <a:extLst>
            <a:ext uri="{FF2B5EF4-FFF2-40B4-BE49-F238E27FC236}">
              <a16:creationId xmlns:a16="http://schemas.microsoft.com/office/drawing/2014/main" id="{00000000-0008-0000-0000-000018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299</xdr:row>
      <xdr:rowOff>0</xdr:rowOff>
    </xdr:from>
    <xdr:to>
      <xdr:col>10</xdr:col>
      <xdr:colOff>0</xdr:colOff>
      <xdr:row>300</xdr:row>
      <xdr:rowOff>0</xdr:rowOff>
    </xdr:to>
    <xdr:sp macro="" textlink="">
      <xdr:nvSpPr>
        <xdr:cNvPr id="537" name="Rectángulo 536">
          <a:extLst>
            <a:ext uri="{FF2B5EF4-FFF2-40B4-BE49-F238E27FC236}">
              <a16:creationId xmlns:a16="http://schemas.microsoft.com/office/drawing/2014/main" id="{00000000-0008-0000-0000-000019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301</xdr:row>
      <xdr:rowOff>0</xdr:rowOff>
    </xdr:from>
    <xdr:to>
      <xdr:col>10</xdr:col>
      <xdr:colOff>0</xdr:colOff>
      <xdr:row>302</xdr:row>
      <xdr:rowOff>0</xdr:rowOff>
    </xdr:to>
    <xdr:sp macro="" textlink="">
      <xdr:nvSpPr>
        <xdr:cNvPr id="538" name="Rectángulo 537">
          <a:extLst>
            <a:ext uri="{FF2B5EF4-FFF2-40B4-BE49-F238E27FC236}">
              <a16:creationId xmlns:a16="http://schemas.microsoft.com/office/drawing/2014/main" id="{00000000-0008-0000-0000-00001A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303</xdr:row>
      <xdr:rowOff>0</xdr:rowOff>
    </xdr:from>
    <xdr:to>
      <xdr:col>10</xdr:col>
      <xdr:colOff>0</xdr:colOff>
      <xdr:row>304</xdr:row>
      <xdr:rowOff>0</xdr:rowOff>
    </xdr:to>
    <xdr:sp macro="" textlink="">
      <xdr:nvSpPr>
        <xdr:cNvPr id="539" name="Rectángulo 538">
          <a:extLst>
            <a:ext uri="{FF2B5EF4-FFF2-40B4-BE49-F238E27FC236}">
              <a16:creationId xmlns:a16="http://schemas.microsoft.com/office/drawing/2014/main" id="{00000000-0008-0000-0000-00001B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288</xdr:row>
      <xdr:rowOff>0</xdr:rowOff>
    </xdr:from>
    <xdr:to>
      <xdr:col>8</xdr:col>
      <xdr:colOff>0</xdr:colOff>
      <xdr:row>290</xdr:row>
      <xdr:rowOff>0</xdr:rowOff>
    </xdr:to>
    <xdr:sp macro="" textlink="">
      <xdr:nvSpPr>
        <xdr:cNvPr id="543" name="Rectángulo 542">
          <a:extLst>
            <a:ext uri="{FF2B5EF4-FFF2-40B4-BE49-F238E27FC236}">
              <a16:creationId xmlns:a16="http://schemas.microsoft.com/office/drawing/2014/main" id="{00000000-0008-0000-0000-00001F020000}"/>
            </a:ext>
          </a:extLst>
        </xdr:cNvPr>
        <xdr:cNvSpPr/>
      </xdr:nvSpPr>
      <xdr:spPr>
        <a:xfrm>
          <a:off x="5895975" y="5308282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305</xdr:row>
      <xdr:rowOff>0</xdr:rowOff>
    </xdr:from>
    <xdr:to>
      <xdr:col>8</xdr:col>
      <xdr:colOff>0</xdr:colOff>
      <xdr:row>307</xdr:row>
      <xdr:rowOff>0</xdr:rowOff>
    </xdr:to>
    <xdr:sp macro="" textlink="">
      <xdr:nvSpPr>
        <xdr:cNvPr id="544" name="Rectángulo 543">
          <a:extLst>
            <a:ext uri="{FF2B5EF4-FFF2-40B4-BE49-F238E27FC236}">
              <a16:creationId xmlns:a16="http://schemas.microsoft.com/office/drawing/2014/main" id="{00000000-0008-0000-0000-000020020000}"/>
            </a:ext>
          </a:extLst>
        </xdr:cNvPr>
        <xdr:cNvSpPr/>
      </xdr:nvSpPr>
      <xdr:spPr>
        <a:xfrm>
          <a:off x="5895975" y="5426392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1316692</xdr:colOff>
      <xdr:row>290</xdr:row>
      <xdr:rowOff>-1</xdr:rowOff>
    </xdr:from>
    <xdr:to>
      <xdr:col>9</xdr:col>
      <xdr:colOff>1</xdr:colOff>
      <xdr:row>291</xdr:row>
      <xdr:rowOff>106455</xdr:rowOff>
    </xdr:to>
    <xdr:cxnSp macro="">
      <xdr:nvCxnSpPr>
        <xdr:cNvPr id="545" name="Conector: angular 47">
          <a:extLst>
            <a:ext uri="{FF2B5EF4-FFF2-40B4-BE49-F238E27FC236}">
              <a16:creationId xmlns:a16="http://schemas.microsoft.com/office/drawing/2014/main" id="{00000000-0008-0000-0000-000021020000}"/>
            </a:ext>
          </a:extLst>
        </xdr:cNvPr>
        <xdr:cNvCxnSpPr>
          <a:stCxn id="543" idx="2"/>
          <a:endCxn id="533" idx="1"/>
        </xdr:cNvCxnSpPr>
      </xdr:nvCxnSpPr>
      <xdr:spPr>
        <a:xfrm rot="16200000" flipH="1">
          <a:off x="7323045" y="56085441"/>
          <a:ext cx="308161"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308</xdr:row>
      <xdr:rowOff>0</xdr:rowOff>
    </xdr:from>
    <xdr:to>
      <xdr:col>8</xdr:col>
      <xdr:colOff>0</xdr:colOff>
      <xdr:row>310</xdr:row>
      <xdr:rowOff>0</xdr:rowOff>
    </xdr:to>
    <xdr:sp macro="" textlink="">
      <xdr:nvSpPr>
        <xdr:cNvPr id="548" name="Rectángulo 547">
          <a:extLst>
            <a:ext uri="{FF2B5EF4-FFF2-40B4-BE49-F238E27FC236}">
              <a16:creationId xmlns:a16="http://schemas.microsoft.com/office/drawing/2014/main" id="{00000000-0008-0000-0000-000024020000}"/>
            </a:ext>
          </a:extLst>
        </xdr:cNvPr>
        <xdr:cNvSpPr/>
      </xdr:nvSpPr>
      <xdr:spPr>
        <a:xfrm>
          <a:off x="5895975" y="57007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311</xdr:row>
      <xdr:rowOff>0</xdr:rowOff>
    </xdr:from>
    <xdr:to>
      <xdr:col>8</xdr:col>
      <xdr:colOff>0</xdr:colOff>
      <xdr:row>313</xdr:row>
      <xdr:rowOff>0</xdr:rowOff>
    </xdr:to>
    <xdr:sp macro="" textlink="">
      <xdr:nvSpPr>
        <xdr:cNvPr id="549" name="Rectángulo 548">
          <a:extLst>
            <a:ext uri="{FF2B5EF4-FFF2-40B4-BE49-F238E27FC236}">
              <a16:creationId xmlns:a16="http://schemas.microsoft.com/office/drawing/2014/main" id="{00000000-0008-0000-0000-000025020000}"/>
            </a:ext>
          </a:extLst>
        </xdr:cNvPr>
        <xdr:cNvSpPr/>
      </xdr:nvSpPr>
      <xdr:spPr>
        <a:xfrm>
          <a:off x="5895975" y="57588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314</xdr:row>
      <xdr:rowOff>0</xdr:rowOff>
    </xdr:from>
    <xdr:to>
      <xdr:col>8</xdr:col>
      <xdr:colOff>0</xdr:colOff>
      <xdr:row>316</xdr:row>
      <xdr:rowOff>0</xdr:rowOff>
    </xdr:to>
    <xdr:sp macro="" textlink="">
      <xdr:nvSpPr>
        <xdr:cNvPr id="550" name="Rectángulo 549">
          <a:extLst>
            <a:ext uri="{FF2B5EF4-FFF2-40B4-BE49-F238E27FC236}">
              <a16:creationId xmlns:a16="http://schemas.microsoft.com/office/drawing/2014/main" id="{00000000-0008-0000-0000-000026020000}"/>
            </a:ext>
          </a:extLst>
        </xdr:cNvPr>
        <xdr:cNvSpPr/>
      </xdr:nvSpPr>
      <xdr:spPr>
        <a:xfrm>
          <a:off x="5895975" y="57588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317</xdr:row>
      <xdr:rowOff>0</xdr:rowOff>
    </xdr:from>
    <xdr:to>
      <xdr:col>8</xdr:col>
      <xdr:colOff>0</xdr:colOff>
      <xdr:row>319</xdr:row>
      <xdr:rowOff>0</xdr:rowOff>
    </xdr:to>
    <xdr:sp macro="" textlink="">
      <xdr:nvSpPr>
        <xdr:cNvPr id="551" name="Rectángulo 550">
          <a:extLst>
            <a:ext uri="{FF2B5EF4-FFF2-40B4-BE49-F238E27FC236}">
              <a16:creationId xmlns:a16="http://schemas.microsoft.com/office/drawing/2014/main" id="{00000000-0008-0000-0000-000027020000}"/>
            </a:ext>
          </a:extLst>
        </xdr:cNvPr>
        <xdr:cNvSpPr/>
      </xdr:nvSpPr>
      <xdr:spPr>
        <a:xfrm>
          <a:off x="5895975" y="57588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320</xdr:row>
      <xdr:rowOff>0</xdr:rowOff>
    </xdr:from>
    <xdr:to>
      <xdr:col>6</xdr:col>
      <xdr:colOff>0</xdr:colOff>
      <xdr:row>324</xdr:row>
      <xdr:rowOff>0</xdr:rowOff>
    </xdr:to>
    <xdr:sp macro="" textlink="">
      <xdr:nvSpPr>
        <xdr:cNvPr id="552" name="Rectángulo 551">
          <a:extLst>
            <a:ext uri="{FF2B5EF4-FFF2-40B4-BE49-F238E27FC236}">
              <a16:creationId xmlns:a16="http://schemas.microsoft.com/office/drawing/2014/main" id="{00000000-0008-0000-0000-000028020000}"/>
            </a:ext>
          </a:extLst>
        </xdr:cNvPr>
        <xdr:cNvSpPr/>
      </xdr:nvSpPr>
      <xdr:spPr>
        <a:xfrm>
          <a:off x="3343275" y="4702492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320</xdr:row>
      <xdr:rowOff>0</xdr:rowOff>
    </xdr:from>
    <xdr:to>
      <xdr:col>8</xdr:col>
      <xdr:colOff>0</xdr:colOff>
      <xdr:row>322</xdr:row>
      <xdr:rowOff>0</xdr:rowOff>
    </xdr:to>
    <xdr:sp macro="" textlink="">
      <xdr:nvSpPr>
        <xdr:cNvPr id="553" name="Rectángulo 552">
          <a:extLst>
            <a:ext uri="{FF2B5EF4-FFF2-40B4-BE49-F238E27FC236}">
              <a16:creationId xmlns:a16="http://schemas.microsoft.com/office/drawing/2014/main" id="{00000000-0008-0000-0000-000029020000}"/>
            </a:ext>
          </a:extLst>
        </xdr:cNvPr>
        <xdr:cNvSpPr/>
      </xdr:nvSpPr>
      <xdr:spPr>
        <a:xfrm>
          <a:off x="5895975" y="593312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323</xdr:row>
      <xdr:rowOff>0</xdr:rowOff>
    </xdr:from>
    <xdr:to>
      <xdr:col>8</xdr:col>
      <xdr:colOff>0</xdr:colOff>
      <xdr:row>325</xdr:row>
      <xdr:rowOff>0</xdr:rowOff>
    </xdr:to>
    <xdr:sp macro="" textlink="">
      <xdr:nvSpPr>
        <xdr:cNvPr id="554" name="Rectángulo 553">
          <a:extLst>
            <a:ext uri="{FF2B5EF4-FFF2-40B4-BE49-F238E27FC236}">
              <a16:creationId xmlns:a16="http://schemas.microsoft.com/office/drawing/2014/main" id="{00000000-0008-0000-0000-00002A020000}"/>
            </a:ext>
          </a:extLst>
        </xdr:cNvPr>
        <xdr:cNvSpPr/>
      </xdr:nvSpPr>
      <xdr:spPr>
        <a:xfrm>
          <a:off x="5895975" y="599122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326</xdr:row>
      <xdr:rowOff>0</xdr:rowOff>
    </xdr:from>
    <xdr:to>
      <xdr:col>6</xdr:col>
      <xdr:colOff>0</xdr:colOff>
      <xdr:row>330</xdr:row>
      <xdr:rowOff>0</xdr:rowOff>
    </xdr:to>
    <xdr:sp macro="" textlink="">
      <xdr:nvSpPr>
        <xdr:cNvPr id="555" name="Rectángulo 554">
          <a:extLst>
            <a:ext uri="{FF2B5EF4-FFF2-40B4-BE49-F238E27FC236}">
              <a16:creationId xmlns:a16="http://schemas.microsoft.com/office/drawing/2014/main" id="{00000000-0008-0000-0000-00002B020000}"/>
            </a:ext>
          </a:extLst>
        </xdr:cNvPr>
        <xdr:cNvSpPr/>
      </xdr:nvSpPr>
      <xdr:spPr>
        <a:xfrm>
          <a:off x="3343275" y="59912250"/>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326</xdr:row>
      <xdr:rowOff>0</xdr:rowOff>
    </xdr:from>
    <xdr:to>
      <xdr:col>8</xdr:col>
      <xdr:colOff>0</xdr:colOff>
      <xdr:row>328</xdr:row>
      <xdr:rowOff>0</xdr:rowOff>
    </xdr:to>
    <xdr:sp macro="" textlink="">
      <xdr:nvSpPr>
        <xdr:cNvPr id="556" name="Rectángulo 555">
          <a:extLst>
            <a:ext uri="{FF2B5EF4-FFF2-40B4-BE49-F238E27FC236}">
              <a16:creationId xmlns:a16="http://schemas.microsoft.com/office/drawing/2014/main" id="{00000000-0008-0000-0000-00002C020000}"/>
            </a:ext>
          </a:extLst>
        </xdr:cNvPr>
        <xdr:cNvSpPr/>
      </xdr:nvSpPr>
      <xdr:spPr>
        <a:xfrm>
          <a:off x="5895975" y="599122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329</xdr:row>
      <xdr:rowOff>0</xdr:rowOff>
    </xdr:from>
    <xdr:to>
      <xdr:col>8</xdr:col>
      <xdr:colOff>0</xdr:colOff>
      <xdr:row>331</xdr:row>
      <xdr:rowOff>0</xdr:rowOff>
    </xdr:to>
    <xdr:sp macro="" textlink="">
      <xdr:nvSpPr>
        <xdr:cNvPr id="557" name="Rectángulo 556">
          <a:extLst>
            <a:ext uri="{FF2B5EF4-FFF2-40B4-BE49-F238E27FC236}">
              <a16:creationId xmlns:a16="http://schemas.microsoft.com/office/drawing/2014/main" id="{00000000-0008-0000-0000-00002D020000}"/>
            </a:ext>
          </a:extLst>
        </xdr:cNvPr>
        <xdr:cNvSpPr/>
      </xdr:nvSpPr>
      <xdr:spPr>
        <a:xfrm>
          <a:off x="5895975" y="604932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332</xdr:row>
      <xdr:rowOff>0</xdr:rowOff>
    </xdr:from>
    <xdr:to>
      <xdr:col>8</xdr:col>
      <xdr:colOff>0</xdr:colOff>
      <xdr:row>334</xdr:row>
      <xdr:rowOff>0</xdr:rowOff>
    </xdr:to>
    <xdr:sp macro="" textlink="">
      <xdr:nvSpPr>
        <xdr:cNvPr id="558" name="Rectángulo 557">
          <a:extLst>
            <a:ext uri="{FF2B5EF4-FFF2-40B4-BE49-F238E27FC236}">
              <a16:creationId xmlns:a16="http://schemas.microsoft.com/office/drawing/2014/main" id="{00000000-0008-0000-0000-00002E020000}"/>
            </a:ext>
          </a:extLst>
        </xdr:cNvPr>
        <xdr:cNvSpPr/>
      </xdr:nvSpPr>
      <xdr:spPr>
        <a:xfrm>
          <a:off x="5895975" y="61664850"/>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335</xdr:row>
      <xdr:rowOff>0</xdr:rowOff>
    </xdr:from>
    <xdr:to>
      <xdr:col>8</xdr:col>
      <xdr:colOff>0</xdr:colOff>
      <xdr:row>337</xdr:row>
      <xdr:rowOff>0</xdr:rowOff>
    </xdr:to>
    <xdr:sp macro="" textlink="">
      <xdr:nvSpPr>
        <xdr:cNvPr id="559" name="Rectángulo 558">
          <a:extLst>
            <a:ext uri="{FF2B5EF4-FFF2-40B4-BE49-F238E27FC236}">
              <a16:creationId xmlns:a16="http://schemas.microsoft.com/office/drawing/2014/main" id="{00000000-0008-0000-0000-00002F020000}"/>
            </a:ext>
          </a:extLst>
        </xdr:cNvPr>
        <xdr:cNvSpPr/>
      </xdr:nvSpPr>
      <xdr:spPr>
        <a:xfrm>
          <a:off x="5895975" y="622554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338</xdr:row>
      <xdr:rowOff>0</xdr:rowOff>
    </xdr:from>
    <xdr:to>
      <xdr:col>8</xdr:col>
      <xdr:colOff>0</xdr:colOff>
      <xdr:row>340</xdr:row>
      <xdr:rowOff>0</xdr:rowOff>
    </xdr:to>
    <xdr:sp macro="" textlink="">
      <xdr:nvSpPr>
        <xdr:cNvPr id="560" name="Rectángulo 559">
          <a:extLst>
            <a:ext uri="{FF2B5EF4-FFF2-40B4-BE49-F238E27FC236}">
              <a16:creationId xmlns:a16="http://schemas.microsoft.com/office/drawing/2014/main" id="{00000000-0008-0000-0000-000030020000}"/>
            </a:ext>
          </a:extLst>
        </xdr:cNvPr>
        <xdr:cNvSpPr/>
      </xdr:nvSpPr>
      <xdr:spPr>
        <a:xfrm>
          <a:off x="5895975" y="628364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244</xdr:row>
      <xdr:rowOff>0</xdr:rowOff>
    </xdr:from>
    <xdr:to>
      <xdr:col>7</xdr:col>
      <xdr:colOff>0</xdr:colOff>
      <xdr:row>257</xdr:row>
      <xdr:rowOff>4763</xdr:rowOff>
    </xdr:to>
    <xdr:cxnSp macro="">
      <xdr:nvCxnSpPr>
        <xdr:cNvPr id="561" name="Conector: angular 29">
          <a:extLst>
            <a:ext uri="{FF2B5EF4-FFF2-40B4-BE49-F238E27FC236}">
              <a16:creationId xmlns:a16="http://schemas.microsoft.com/office/drawing/2014/main" id="{00000000-0008-0000-0000-000031020000}"/>
            </a:ext>
          </a:extLst>
        </xdr:cNvPr>
        <xdr:cNvCxnSpPr>
          <a:stCxn id="15" idx="3"/>
          <a:endCxn id="505" idx="1"/>
        </xdr:cNvCxnSpPr>
      </xdr:nvCxnSpPr>
      <xdr:spPr>
        <a:xfrm>
          <a:off x="5648325" y="47415450"/>
          <a:ext cx="247650" cy="19669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260</xdr:row>
      <xdr:rowOff>4763</xdr:rowOff>
    </xdr:to>
    <xdr:cxnSp macro="">
      <xdr:nvCxnSpPr>
        <xdr:cNvPr id="564" name="Conector: angular 29">
          <a:extLst>
            <a:ext uri="{FF2B5EF4-FFF2-40B4-BE49-F238E27FC236}">
              <a16:creationId xmlns:a16="http://schemas.microsoft.com/office/drawing/2014/main" id="{00000000-0008-0000-0000-000034020000}"/>
            </a:ext>
          </a:extLst>
        </xdr:cNvPr>
        <xdr:cNvCxnSpPr>
          <a:stCxn id="15" idx="3"/>
          <a:endCxn id="506" idx="1"/>
        </xdr:cNvCxnSpPr>
      </xdr:nvCxnSpPr>
      <xdr:spPr>
        <a:xfrm>
          <a:off x="5648325" y="47415450"/>
          <a:ext cx="247650" cy="25479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263</xdr:row>
      <xdr:rowOff>4763</xdr:rowOff>
    </xdr:to>
    <xdr:cxnSp macro="">
      <xdr:nvCxnSpPr>
        <xdr:cNvPr id="567" name="Conector: angular 29">
          <a:extLst>
            <a:ext uri="{FF2B5EF4-FFF2-40B4-BE49-F238E27FC236}">
              <a16:creationId xmlns:a16="http://schemas.microsoft.com/office/drawing/2014/main" id="{00000000-0008-0000-0000-000037020000}"/>
            </a:ext>
          </a:extLst>
        </xdr:cNvPr>
        <xdr:cNvCxnSpPr>
          <a:stCxn id="15" idx="3"/>
          <a:endCxn id="507" idx="1"/>
        </xdr:cNvCxnSpPr>
      </xdr:nvCxnSpPr>
      <xdr:spPr>
        <a:xfrm>
          <a:off x="5648325" y="47415450"/>
          <a:ext cx="247650" cy="31289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266</xdr:row>
      <xdr:rowOff>0</xdr:rowOff>
    </xdr:to>
    <xdr:cxnSp macro="">
      <xdr:nvCxnSpPr>
        <xdr:cNvPr id="570" name="Conector: angular 29">
          <a:extLst>
            <a:ext uri="{FF2B5EF4-FFF2-40B4-BE49-F238E27FC236}">
              <a16:creationId xmlns:a16="http://schemas.microsoft.com/office/drawing/2014/main" id="{00000000-0008-0000-0000-00003A020000}"/>
            </a:ext>
          </a:extLst>
        </xdr:cNvPr>
        <xdr:cNvCxnSpPr>
          <a:stCxn id="15" idx="3"/>
          <a:endCxn id="508" idx="1"/>
        </xdr:cNvCxnSpPr>
      </xdr:nvCxnSpPr>
      <xdr:spPr>
        <a:xfrm>
          <a:off x="5648325" y="47415450"/>
          <a:ext cx="247650" cy="37147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277</xdr:row>
      <xdr:rowOff>4763</xdr:rowOff>
    </xdr:to>
    <xdr:cxnSp macro="">
      <xdr:nvCxnSpPr>
        <xdr:cNvPr id="573" name="Conector: angular 29">
          <a:extLst>
            <a:ext uri="{FF2B5EF4-FFF2-40B4-BE49-F238E27FC236}">
              <a16:creationId xmlns:a16="http://schemas.microsoft.com/office/drawing/2014/main" id="{00000000-0008-0000-0000-00003D020000}"/>
            </a:ext>
          </a:extLst>
        </xdr:cNvPr>
        <xdr:cNvCxnSpPr>
          <a:stCxn id="15" idx="3"/>
          <a:endCxn id="525" idx="1"/>
        </xdr:cNvCxnSpPr>
      </xdr:nvCxnSpPr>
      <xdr:spPr>
        <a:xfrm>
          <a:off x="5648325" y="47415450"/>
          <a:ext cx="247650" cy="52816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280</xdr:row>
      <xdr:rowOff>0</xdr:rowOff>
    </xdr:to>
    <xdr:cxnSp macro="">
      <xdr:nvCxnSpPr>
        <xdr:cNvPr id="576" name="Conector: angular 29">
          <a:extLst>
            <a:ext uri="{FF2B5EF4-FFF2-40B4-BE49-F238E27FC236}">
              <a16:creationId xmlns:a16="http://schemas.microsoft.com/office/drawing/2014/main" id="{00000000-0008-0000-0000-000040020000}"/>
            </a:ext>
          </a:extLst>
        </xdr:cNvPr>
        <xdr:cNvCxnSpPr>
          <a:stCxn id="15" idx="3"/>
          <a:endCxn id="526" idx="1"/>
        </xdr:cNvCxnSpPr>
      </xdr:nvCxnSpPr>
      <xdr:spPr>
        <a:xfrm>
          <a:off x="5648325" y="47415450"/>
          <a:ext cx="247650" cy="58674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289</xdr:row>
      <xdr:rowOff>0</xdr:rowOff>
    </xdr:to>
    <xdr:cxnSp macro="">
      <xdr:nvCxnSpPr>
        <xdr:cNvPr id="579" name="Conector: angular 29">
          <a:extLst>
            <a:ext uri="{FF2B5EF4-FFF2-40B4-BE49-F238E27FC236}">
              <a16:creationId xmlns:a16="http://schemas.microsoft.com/office/drawing/2014/main" id="{00000000-0008-0000-0000-000043020000}"/>
            </a:ext>
          </a:extLst>
        </xdr:cNvPr>
        <xdr:cNvCxnSpPr>
          <a:stCxn id="15" idx="3"/>
          <a:endCxn id="543" idx="1"/>
        </xdr:cNvCxnSpPr>
      </xdr:nvCxnSpPr>
      <xdr:spPr>
        <a:xfrm>
          <a:off x="5648325" y="47415450"/>
          <a:ext cx="247650" cy="70485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306</xdr:row>
      <xdr:rowOff>4763</xdr:rowOff>
    </xdr:to>
    <xdr:cxnSp macro="">
      <xdr:nvCxnSpPr>
        <xdr:cNvPr id="582" name="Conector: angular 29">
          <a:extLst>
            <a:ext uri="{FF2B5EF4-FFF2-40B4-BE49-F238E27FC236}">
              <a16:creationId xmlns:a16="http://schemas.microsoft.com/office/drawing/2014/main" id="{00000000-0008-0000-0000-000046020000}"/>
            </a:ext>
          </a:extLst>
        </xdr:cNvPr>
        <xdr:cNvCxnSpPr>
          <a:stCxn id="15" idx="3"/>
          <a:endCxn id="544" idx="1"/>
        </xdr:cNvCxnSpPr>
      </xdr:nvCxnSpPr>
      <xdr:spPr>
        <a:xfrm>
          <a:off x="5648325" y="47415450"/>
          <a:ext cx="247650" cy="97869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309</xdr:row>
      <xdr:rowOff>4763</xdr:rowOff>
    </xdr:to>
    <xdr:cxnSp macro="">
      <xdr:nvCxnSpPr>
        <xdr:cNvPr id="585" name="Conector: angular 29">
          <a:extLst>
            <a:ext uri="{FF2B5EF4-FFF2-40B4-BE49-F238E27FC236}">
              <a16:creationId xmlns:a16="http://schemas.microsoft.com/office/drawing/2014/main" id="{00000000-0008-0000-0000-000049020000}"/>
            </a:ext>
          </a:extLst>
        </xdr:cNvPr>
        <xdr:cNvCxnSpPr>
          <a:stCxn id="15" idx="3"/>
          <a:endCxn id="548" idx="1"/>
        </xdr:cNvCxnSpPr>
      </xdr:nvCxnSpPr>
      <xdr:spPr>
        <a:xfrm>
          <a:off x="5648325" y="47415450"/>
          <a:ext cx="247650" cy="103679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312</xdr:row>
      <xdr:rowOff>4763</xdr:rowOff>
    </xdr:to>
    <xdr:cxnSp macro="">
      <xdr:nvCxnSpPr>
        <xdr:cNvPr id="588" name="Conector: angular 29">
          <a:extLst>
            <a:ext uri="{FF2B5EF4-FFF2-40B4-BE49-F238E27FC236}">
              <a16:creationId xmlns:a16="http://schemas.microsoft.com/office/drawing/2014/main" id="{00000000-0008-0000-0000-00004C020000}"/>
            </a:ext>
          </a:extLst>
        </xdr:cNvPr>
        <xdr:cNvCxnSpPr>
          <a:stCxn id="15" idx="3"/>
          <a:endCxn id="549" idx="1"/>
        </xdr:cNvCxnSpPr>
      </xdr:nvCxnSpPr>
      <xdr:spPr>
        <a:xfrm>
          <a:off x="5648325" y="47415450"/>
          <a:ext cx="247650" cy="109489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315</xdr:row>
      <xdr:rowOff>4763</xdr:rowOff>
    </xdr:to>
    <xdr:cxnSp macro="">
      <xdr:nvCxnSpPr>
        <xdr:cNvPr id="591" name="Conector: angular 29">
          <a:extLst>
            <a:ext uri="{FF2B5EF4-FFF2-40B4-BE49-F238E27FC236}">
              <a16:creationId xmlns:a16="http://schemas.microsoft.com/office/drawing/2014/main" id="{00000000-0008-0000-0000-00004F020000}"/>
            </a:ext>
          </a:extLst>
        </xdr:cNvPr>
        <xdr:cNvCxnSpPr>
          <a:stCxn id="15" idx="3"/>
          <a:endCxn id="550" idx="1"/>
        </xdr:cNvCxnSpPr>
      </xdr:nvCxnSpPr>
      <xdr:spPr>
        <a:xfrm>
          <a:off x="5648325" y="47415450"/>
          <a:ext cx="247650" cy="115300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244</xdr:row>
      <xdr:rowOff>0</xdr:rowOff>
    </xdr:from>
    <xdr:to>
      <xdr:col>7</xdr:col>
      <xdr:colOff>0</xdr:colOff>
      <xdr:row>318</xdr:row>
      <xdr:rowOff>4763</xdr:rowOff>
    </xdr:to>
    <xdr:cxnSp macro="">
      <xdr:nvCxnSpPr>
        <xdr:cNvPr id="594" name="Conector: angular 29">
          <a:extLst>
            <a:ext uri="{FF2B5EF4-FFF2-40B4-BE49-F238E27FC236}">
              <a16:creationId xmlns:a16="http://schemas.microsoft.com/office/drawing/2014/main" id="{00000000-0008-0000-0000-000052020000}"/>
            </a:ext>
          </a:extLst>
        </xdr:cNvPr>
        <xdr:cNvCxnSpPr>
          <a:stCxn id="15" idx="3"/>
          <a:endCxn id="551" idx="1"/>
        </xdr:cNvCxnSpPr>
      </xdr:nvCxnSpPr>
      <xdr:spPr>
        <a:xfrm>
          <a:off x="5648325" y="47415450"/>
          <a:ext cx="247650" cy="12111038"/>
        </a:xfrm>
        <a:prstGeom prst="bentConnector3">
          <a:avLst>
            <a:gd name="adj1" fmla="val 50000"/>
          </a:avLst>
        </a:prstGeom>
        <a:ln w="38100" cmpd="sng">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290</xdr:row>
      <xdr:rowOff>-1</xdr:rowOff>
    </xdr:from>
    <xdr:to>
      <xdr:col>9</xdr:col>
      <xdr:colOff>1</xdr:colOff>
      <xdr:row>293</xdr:row>
      <xdr:rowOff>106455</xdr:rowOff>
    </xdr:to>
    <xdr:cxnSp macro="">
      <xdr:nvCxnSpPr>
        <xdr:cNvPr id="597" name="Conector: angular 47">
          <a:extLst>
            <a:ext uri="{FF2B5EF4-FFF2-40B4-BE49-F238E27FC236}">
              <a16:creationId xmlns:a16="http://schemas.microsoft.com/office/drawing/2014/main" id="{00000000-0008-0000-0000-000055020000}"/>
            </a:ext>
          </a:extLst>
        </xdr:cNvPr>
        <xdr:cNvCxnSpPr>
          <a:stCxn id="543" idx="2"/>
          <a:endCxn id="534" idx="1"/>
        </xdr:cNvCxnSpPr>
      </xdr:nvCxnSpPr>
      <xdr:spPr>
        <a:xfrm rot="16200000" flipH="1">
          <a:off x="7115736" y="56292750"/>
          <a:ext cx="722779"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290</xdr:row>
      <xdr:rowOff>-1</xdr:rowOff>
    </xdr:from>
    <xdr:to>
      <xdr:col>9</xdr:col>
      <xdr:colOff>1</xdr:colOff>
      <xdr:row>295</xdr:row>
      <xdr:rowOff>106455</xdr:rowOff>
    </xdr:to>
    <xdr:cxnSp macro="">
      <xdr:nvCxnSpPr>
        <xdr:cNvPr id="600" name="Conector: angular 47">
          <a:extLst>
            <a:ext uri="{FF2B5EF4-FFF2-40B4-BE49-F238E27FC236}">
              <a16:creationId xmlns:a16="http://schemas.microsoft.com/office/drawing/2014/main" id="{00000000-0008-0000-0000-000058020000}"/>
            </a:ext>
          </a:extLst>
        </xdr:cNvPr>
        <xdr:cNvCxnSpPr>
          <a:stCxn id="543" idx="2"/>
          <a:endCxn id="535" idx="1"/>
        </xdr:cNvCxnSpPr>
      </xdr:nvCxnSpPr>
      <xdr:spPr>
        <a:xfrm rot="16200000" flipH="1">
          <a:off x="6914030" y="56494456"/>
          <a:ext cx="1126191"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290</xdr:row>
      <xdr:rowOff>-1</xdr:rowOff>
    </xdr:from>
    <xdr:to>
      <xdr:col>9</xdr:col>
      <xdr:colOff>1</xdr:colOff>
      <xdr:row>297</xdr:row>
      <xdr:rowOff>106455</xdr:rowOff>
    </xdr:to>
    <xdr:cxnSp macro="">
      <xdr:nvCxnSpPr>
        <xdr:cNvPr id="603" name="Conector: angular 47">
          <a:extLst>
            <a:ext uri="{FF2B5EF4-FFF2-40B4-BE49-F238E27FC236}">
              <a16:creationId xmlns:a16="http://schemas.microsoft.com/office/drawing/2014/main" id="{00000000-0008-0000-0000-00005B020000}"/>
            </a:ext>
          </a:extLst>
        </xdr:cNvPr>
        <xdr:cNvCxnSpPr>
          <a:stCxn id="543" idx="2"/>
          <a:endCxn id="536" idx="1"/>
        </xdr:cNvCxnSpPr>
      </xdr:nvCxnSpPr>
      <xdr:spPr>
        <a:xfrm rot="16200000" flipH="1">
          <a:off x="6712324" y="56696162"/>
          <a:ext cx="1529603"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290</xdr:row>
      <xdr:rowOff>0</xdr:rowOff>
    </xdr:from>
    <xdr:to>
      <xdr:col>9</xdr:col>
      <xdr:colOff>0</xdr:colOff>
      <xdr:row>299</xdr:row>
      <xdr:rowOff>106456</xdr:rowOff>
    </xdr:to>
    <xdr:cxnSp macro="">
      <xdr:nvCxnSpPr>
        <xdr:cNvPr id="606" name="Conector: angular 47">
          <a:extLst>
            <a:ext uri="{FF2B5EF4-FFF2-40B4-BE49-F238E27FC236}">
              <a16:creationId xmlns:a16="http://schemas.microsoft.com/office/drawing/2014/main" id="{00000000-0008-0000-0000-00005E020000}"/>
            </a:ext>
          </a:extLst>
        </xdr:cNvPr>
        <xdr:cNvCxnSpPr>
          <a:stCxn id="543" idx="2"/>
          <a:endCxn id="537" idx="1"/>
        </xdr:cNvCxnSpPr>
      </xdr:nvCxnSpPr>
      <xdr:spPr>
        <a:xfrm rot="16200000" flipH="1">
          <a:off x="6510618" y="56897868"/>
          <a:ext cx="1933014"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290</xdr:row>
      <xdr:rowOff>0</xdr:rowOff>
    </xdr:from>
    <xdr:to>
      <xdr:col>9</xdr:col>
      <xdr:colOff>0</xdr:colOff>
      <xdr:row>301</xdr:row>
      <xdr:rowOff>106456</xdr:rowOff>
    </xdr:to>
    <xdr:cxnSp macro="">
      <xdr:nvCxnSpPr>
        <xdr:cNvPr id="609" name="Conector: angular 47">
          <a:extLst>
            <a:ext uri="{FF2B5EF4-FFF2-40B4-BE49-F238E27FC236}">
              <a16:creationId xmlns:a16="http://schemas.microsoft.com/office/drawing/2014/main" id="{00000000-0008-0000-0000-000061020000}"/>
            </a:ext>
          </a:extLst>
        </xdr:cNvPr>
        <xdr:cNvCxnSpPr>
          <a:stCxn id="543" idx="2"/>
          <a:endCxn id="538" idx="1"/>
        </xdr:cNvCxnSpPr>
      </xdr:nvCxnSpPr>
      <xdr:spPr>
        <a:xfrm rot="16200000" flipH="1">
          <a:off x="6308912" y="57099574"/>
          <a:ext cx="2336426"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290</xdr:row>
      <xdr:rowOff>0</xdr:rowOff>
    </xdr:from>
    <xdr:to>
      <xdr:col>9</xdr:col>
      <xdr:colOff>0</xdr:colOff>
      <xdr:row>303</xdr:row>
      <xdr:rowOff>106456</xdr:rowOff>
    </xdr:to>
    <xdr:cxnSp macro="">
      <xdr:nvCxnSpPr>
        <xdr:cNvPr id="612" name="Conector: angular 47">
          <a:extLst>
            <a:ext uri="{FF2B5EF4-FFF2-40B4-BE49-F238E27FC236}">
              <a16:creationId xmlns:a16="http://schemas.microsoft.com/office/drawing/2014/main" id="{00000000-0008-0000-0000-000064020000}"/>
            </a:ext>
          </a:extLst>
        </xdr:cNvPr>
        <xdr:cNvCxnSpPr>
          <a:stCxn id="543" idx="2"/>
          <a:endCxn id="539" idx="1"/>
        </xdr:cNvCxnSpPr>
      </xdr:nvCxnSpPr>
      <xdr:spPr>
        <a:xfrm rot="16200000" flipH="1">
          <a:off x="6107206" y="57301280"/>
          <a:ext cx="2739838"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321</xdr:row>
      <xdr:rowOff>4763</xdr:rowOff>
    </xdr:from>
    <xdr:to>
      <xdr:col>7</xdr:col>
      <xdr:colOff>0</xdr:colOff>
      <xdr:row>322</xdr:row>
      <xdr:rowOff>0</xdr:rowOff>
    </xdr:to>
    <xdr:cxnSp macro="">
      <xdr:nvCxnSpPr>
        <xdr:cNvPr id="615" name="Conector: angular 47">
          <a:extLst>
            <a:ext uri="{FF2B5EF4-FFF2-40B4-BE49-F238E27FC236}">
              <a16:creationId xmlns:a16="http://schemas.microsoft.com/office/drawing/2014/main" id="{00000000-0008-0000-0000-000067020000}"/>
            </a:ext>
          </a:extLst>
        </xdr:cNvPr>
        <xdr:cNvCxnSpPr>
          <a:stCxn id="552" idx="3"/>
          <a:endCxn id="553" idx="1"/>
        </xdr:cNvCxnSpPr>
      </xdr:nvCxnSpPr>
      <xdr:spPr>
        <a:xfrm flipV="1">
          <a:off x="5648325" y="60107513"/>
          <a:ext cx="247650" cy="195262"/>
        </a:xfrm>
        <a:prstGeom prst="bentConnector3">
          <a:avLst>
            <a:gd name="adj1" fmla="val 50000"/>
          </a:avLst>
        </a:prstGeom>
        <a:ln w="38100" cmpd="sng">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322</xdr:row>
      <xdr:rowOff>0</xdr:rowOff>
    </xdr:from>
    <xdr:to>
      <xdr:col>7</xdr:col>
      <xdr:colOff>0</xdr:colOff>
      <xdr:row>324</xdr:row>
      <xdr:rowOff>0</xdr:rowOff>
    </xdr:to>
    <xdr:cxnSp macro="">
      <xdr:nvCxnSpPr>
        <xdr:cNvPr id="618" name="Conector: angular 47">
          <a:extLst>
            <a:ext uri="{FF2B5EF4-FFF2-40B4-BE49-F238E27FC236}">
              <a16:creationId xmlns:a16="http://schemas.microsoft.com/office/drawing/2014/main" id="{00000000-0008-0000-0000-00006A020000}"/>
            </a:ext>
          </a:extLst>
        </xdr:cNvPr>
        <xdr:cNvCxnSpPr>
          <a:stCxn id="552" idx="3"/>
          <a:endCxn id="554" idx="1"/>
        </xdr:cNvCxnSpPr>
      </xdr:nvCxnSpPr>
      <xdr:spPr>
        <a:xfrm>
          <a:off x="5648325" y="60302775"/>
          <a:ext cx="247650" cy="390525"/>
        </a:xfrm>
        <a:prstGeom prst="bentConnector3">
          <a:avLst>
            <a:gd name="adj1" fmla="val 50000"/>
          </a:avLst>
        </a:prstGeom>
        <a:ln w="38100" cmpd="sng">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327</xdr:row>
      <xdr:rowOff>4763</xdr:rowOff>
    </xdr:from>
    <xdr:to>
      <xdr:col>7</xdr:col>
      <xdr:colOff>0</xdr:colOff>
      <xdr:row>328</xdr:row>
      <xdr:rowOff>0</xdr:rowOff>
    </xdr:to>
    <xdr:cxnSp macro="">
      <xdr:nvCxnSpPr>
        <xdr:cNvPr id="621" name="Conector: angular 47">
          <a:extLst>
            <a:ext uri="{FF2B5EF4-FFF2-40B4-BE49-F238E27FC236}">
              <a16:creationId xmlns:a16="http://schemas.microsoft.com/office/drawing/2014/main" id="{00000000-0008-0000-0000-00006D020000}"/>
            </a:ext>
          </a:extLst>
        </xdr:cNvPr>
        <xdr:cNvCxnSpPr>
          <a:stCxn id="555" idx="3"/>
          <a:endCxn id="556" idx="1"/>
        </xdr:cNvCxnSpPr>
      </xdr:nvCxnSpPr>
      <xdr:spPr>
        <a:xfrm flipV="1">
          <a:off x="5648325" y="61279088"/>
          <a:ext cx="247650" cy="195262"/>
        </a:xfrm>
        <a:prstGeom prst="bentConnector3">
          <a:avLst>
            <a:gd name="adj1" fmla="val 50000"/>
          </a:avLst>
        </a:prstGeom>
        <a:ln w="38100" cmpd="sng">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328</xdr:row>
      <xdr:rowOff>0</xdr:rowOff>
    </xdr:from>
    <xdr:to>
      <xdr:col>7</xdr:col>
      <xdr:colOff>0</xdr:colOff>
      <xdr:row>330</xdr:row>
      <xdr:rowOff>0</xdr:rowOff>
    </xdr:to>
    <xdr:cxnSp macro="">
      <xdr:nvCxnSpPr>
        <xdr:cNvPr id="624" name="Conector: angular 47">
          <a:extLst>
            <a:ext uri="{FF2B5EF4-FFF2-40B4-BE49-F238E27FC236}">
              <a16:creationId xmlns:a16="http://schemas.microsoft.com/office/drawing/2014/main" id="{00000000-0008-0000-0000-000070020000}"/>
            </a:ext>
          </a:extLst>
        </xdr:cNvPr>
        <xdr:cNvCxnSpPr>
          <a:stCxn id="555" idx="3"/>
          <a:endCxn id="557" idx="1"/>
        </xdr:cNvCxnSpPr>
      </xdr:nvCxnSpPr>
      <xdr:spPr>
        <a:xfrm>
          <a:off x="5648325" y="61474350"/>
          <a:ext cx="247650" cy="3905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328</xdr:row>
      <xdr:rowOff>0</xdr:rowOff>
    </xdr:from>
    <xdr:to>
      <xdr:col>7</xdr:col>
      <xdr:colOff>0</xdr:colOff>
      <xdr:row>333</xdr:row>
      <xdr:rowOff>4763</xdr:rowOff>
    </xdr:to>
    <xdr:cxnSp macro="">
      <xdr:nvCxnSpPr>
        <xdr:cNvPr id="627" name="Conector: angular 47">
          <a:extLst>
            <a:ext uri="{FF2B5EF4-FFF2-40B4-BE49-F238E27FC236}">
              <a16:creationId xmlns:a16="http://schemas.microsoft.com/office/drawing/2014/main" id="{00000000-0008-0000-0000-000073020000}"/>
            </a:ext>
          </a:extLst>
        </xdr:cNvPr>
        <xdr:cNvCxnSpPr>
          <a:stCxn id="555" idx="3"/>
          <a:endCxn id="558" idx="1"/>
        </xdr:cNvCxnSpPr>
      </xdr:nvCxnSpPr>
      <xdr:spPr>
        <a:xfrm>
          <a:off x="5648325" y="61474350"/>
          <a:ext cx="247650" cy="9763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328</xdr:row>
      <xdr:rowOff>0</xdr:rowOff>
    </xdr:from>
    <xdr:to>
      <xdr:col>7</xdr:col>
      <xdr:colOff>0</xdr:colOff>
      <xdr:row>336</xdr:row>
      <xdr:rowOff>4763</xdr:rowOff>
    </xdr:to>
    <xdr:cxnSp macro="">
      <xdr:nvCxnSpPr>
        <xdr:cNvPr id="630" name="Conector: angular 47">
          <a:extLst>
            <a:ext uri="{FF2B5EF4-FFF2-40B4-BE49-F238E27FC236}">
              <a16:creationId xmlns:a16="http://schemas.microsoft.com/office/drawing/2014/main" id="{00000000-0008-0000-0000-000076020000}"/>
            </a:ext>
          </a:extLst>
        </xdr:cNvPr>
        <xdr:cNvCxnSpPr>
          <a:stCxn id="555" idx="3"/>
          <a:endCxn id="559" idx="1"/>
        </xdr:cNvCxnSpPr>
      </xdr:nvCxnSpPr>
      <xdr:spPr>
        <a:xfrm>
          <a:off x="5648325" y="61474350"/>
          <a:ext cx="247650" cy="15573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328</xdr:row>
      <xdr:rowOff>0</xdr:rowOff>
    </xdr:from>
    <xdr:to>
      <xdr:col>7</xdr:col>
      <xdr:colOff>0</xdr:colOff>
      <xdr:row>339</xdr:row>
      <xdr:rowOff>4763</xdr:rowOff>
    </xdr:to>
    <xdr:cxnSp macro="">
      <xdr:nvCxnSpPr>
        <xdr:cNvPr id="633" name="Conector: angular 47">
          <a:extLst>
            <a:ext uri="{FF2B5EF4-FFF2-40B4-BE49-F238E27FC236}">
              <a16:creationId xmlns:a16="http://schemas.microsoft.com/office/drawing/2014/main" id="{00000000-0008-0000-0000-000079020000}"/>
            </a:ext>
          </a:extLst>
        </xdr:cNvPr>
        <xdr:cNvCxnSpPr>
          <a:stCxn id="555" idx="3"/>
          <a:endCxn id="560" idx="1"/>
        </xdr:cNvCxnSpPr>
      </xdr:nvCxnSpPr>
      <xdr:spPr>
        <a:xfrm>
          <a:off x="5648325" y="61474350"/>
          <a:ext cx="247650" cy="2138363"/>
        </a:xfrm>
        <a:prstGeom prst="bentConnector3">
          <a:avLst>
            <a:gd name="adj1" fmla="val 50000"/>
          </a:avLst>
        </a:prstGeom>
        <a:ln w="38100" cmpd="sng">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350</xdr:row>
      <xdr:rowOff>0</xdr:rowOff>
    </xdr:from>
    <xdr:to>
      <xdr:col>10</xdr:col>
      <xdr:colOff>0</xdr:colOff>
      <xdr:row>351</xdr:row>
      <xdr:rowOff>0</xdr:rowOff>
    </xdr:to>
    <xdr:sp macro="" textlink="">
      <xdr:nvSpPr>
        <xdr:cNvPr id="636" name="Rectángulo 635">
          <a:extLst>
            <a:ext uri="{FF2B5EF4-FFF2-40B4-BE49-F238E27FC236}">
              <a16:creationId xmlns:a16="http://schemas.microsoft.com/office/drawing/2014/main" id="{00000000-0008-0000-0000-00007C020000}"/>
            </a:ext>
          </a:extLst>
        </xdr:cNvPr>
        <xdr:cNvSpPr/>
      </xdr:nvSpPr>
      <xdr:spPr>
        <a:xfrm>
          <a:off x="9867900" y="479964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342</xdr:row>
      <xdr:rowOff>0</xdr:rowOff>
    </xdr:from>
    <xdr:to>
      <xdr:col>6</xdr:col>
      <xdr:colOff>0</xdr:colOff>
      <xdr:row>346</xdr:row>
      <xdr:rowOff>0</xdr:rowOff>
    </xdr:to>
    <xdr:sp macro="" textlink="">
      <xdr:nvSpPr>
        <xdr:cNvPr id="637" name="Rectángulo 636">
          <a:extLst>
            <a:ext uri="{FF2B5EF4-FFF2-40B4-BE49-F238E27FC236}">
              <a16:creationId xmlns:a16="http://schemas.microsoft.com/office/drawing/2014/main" id="{00000000-0008-0000-0000-00007D020000}"/>
            </a:ext>
          </a:extLst>
        </xdr:cNvPr>
        <xdr:cNvSpPr/>
      </xdr:nvSpPr>
      <xdr:spPr>
        <a:xfrm>
          <a:off x="3343275" y="4702492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342</xdr:row>
      <xdr:rowOff>4763</xdr:rowOff>
    </xdr:from>
    <xdr:to>
      <xdr:col>7</xdr:col>
      <xdr:colOff>0</xdr:colOff>
      <xdr:row>344</xdr:row>
      <xdr:rowOff>0</xdr:rowOff>
    </xdr:to>
    <xdr:cxnSp macro="">
      <xdr:nvCxnSpPr>
        <xdr:cNvPr id="638" name="Conector: angular 24">
          <a:extLst>
            <a:ext uri="{FF2B5EF4-FFF2-40B4-BE49-F238E27FC236}">
              <a16:creationId xmlns:a16="http://schemas.microsoft.com/office/drawing/2014/main" id="{00000000-0008-0000-0000-00007E020000}"/>
            </a:ext>
          </a:extLst>
        </xdr:cNvPr>
        <xdr:cNvCxnSpPr>
          <a:stCxn id="637" idx="3"/>
          <a:endCxn id="643" idx="1"/>
        </xdr:cNvCxnSpPr>
      </xdr:nvCxnSpPr>
      <xdr:spPr>
        <a:xfrm flipV="1">
          <a:off x="5648325" y="47029688"/>
          <a:ext cx="247650" cy="385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345</xdr:row>
      <xdr:rowOff>4763</xdr:rowOff>
    </xdr:to>
    <xdr:cxnSp macro="">
      <xdr:nvCxnSpPr>
        <xdr:cNvPr id="639" name="Conector: angular 29">
          <a:extLst>
            <a:ext uri="{FF2B5EF4-FFF2-40B4-BE49-F238E27FC236}">
              <a16:creationId xmlns:a16="http://schemas.microsoft.com/office/drawing/2014/main" id="{00000000-0008-0000-0000-00007F020000}"/>
            </a:ext>
          </a:extLst>
        </xdr:cNvPr>
        <xdr:cNvCxnSpPr>
          <a:stCxn id="637" idx="3"/>
          <a:endCxn id="644" idx="1"/>
        </xdr:cNvCxnSpPr>
      </xdr:nvCxnSpPr>
      <xdr:spPr>
        <a:xfrm>
          <a:off x="5648325" y="47415450"/>
          <a:ext cx="247650" cy="1952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349</xdr:row>
      <xdr:rowOff>0</xdr:rowOff>
    </xdr:from>
    <xdr:to>
      <xdr:col>9</xdr:col>
      <xdr:colOff>0</xdr:colOff>
      <xdr:row>350</xdr:row>
      <xdr:rowOff>106456</xdr:rowOff>
    </xdr:to>
    <xdr:cxnSp macro="">
      <xdr:nvCxnSpPr>
        <xdr:cNvPr id="640" name="Conector: angular 41">
          <a:extLst>
            <a:ext uri="{FF2B5EF4-FFF2-40B4-BE49-F238E27FC236}">
              <a16:creationId xmlns:a16="http://schemas.microsoft.com/office/drawing/2014/main" id="{00000000-0008-0000-0000-000080020000}"/>
            </a:ext>
          </a:extLst>
        </xdr:cNvPr>
        <xdr:cNvCxnSpPr>
          <a:stCxn id="645" idx="2"/>
          <a:endCxn id="636" idx="1"/>
        </xdr:cNvCxnSpPr>
      </xdr:nvCxnSpPr>
      <xdr:spPr>
        <a:xfrm rot="16200000" flipH="1">
          <a:off x="7323044" y="67694736"/>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348</xdr:row>
      <xdr:rowOff>201705</xdr:rowOff>
    </xdr:from>
    <xdr:to>
      <xdr:col>9</xdr:col>
      <xdr:colOff>1</xdr:colOff>
      <xdr:row>352</xdr:row>
      <xdr:rowOff>106455</xdr:rowOff>
    </xdr:to>
    <xdr:cxnSp macro="">
      <xdr:nvCxnSpPr>
        <xdr:cNvPr id="641" name="Conector: angular 44">
          <a:extLst>
            <a:ext uri="{FF2B5EF4-FFF2-40B4-BE49-F238E27FC236}">
              <a16:creationId xmlns:a16="http://schemas.microsoft.com/office/drawing/2014/main" id="{00000000-0008-0000-0000-000081020000}"/>
            </a:ext>
          </a:extLst>
        </xdr:cNvPr>
        <xdr:cNvCxnSpPr>
          <a:stCxn id="645" idx="2"/>
          <a:endCxn id="646" idx="1"/>
        </xdr:cNvCxnSpPr>
      </xdr:nvCxnSpPr>
      <xdr:spPr>
        <a:xfrm rot="16200000" flipH="1">
          <a:off x="7115736" y="67902044"/>
          <a:ext cx="722779"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348</xdr:row>
      <xdr:rowOff>201705</xdr:rowOff>
    </xdr:from>
    <xdr:to>
      <xdr:col>9</xdr:col>
      <xdr:colOff>1</xdr:colOff>
      <xdr:row>354</xdr:row>
      <xdr:rowOff>106455</xdr:rowOff>
    </xdr:to>
    <xdr:cxnSp macro="">
      <xdr:nvCxnSpPr>
        <xdr:cNvPr id="642" name="Conector: angular 47">
          <a:extLst>
            <a:ext uri="{FF2B5EF4-FFF2-40B4-BE49-F238E27FC236}">
              <a16:creationId xmlns:a16="http://schemas.microsoft.com/office/drawing/2014/main" id="{00000000-0008-0000-0000-000082020000}"/>
            </a:ext>
          </a:extLst>
        </xdr:cNvPr>
        <xdr:cNvCxnSpPr>
          <a:stCxn id="645" idx="2"/>
          <a:endCxn id="647" idx="1"/>
        </xdr:cNvCxnSpPr>
      </xdr:nvCxnSpPr>
      <xdr:spPr>
        <a:xfrm rot="16200000" flipH="1">
          <a:off x="6914030" y="68103750"/>
          <a:ext cx="1126191"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341</xdr:row>
      <xdr:rowOff>0</xdr:rowOff>
    </xdr:from>
    <xdr:to>
      <xdr:col>8</xdr:col>
      <xdr:colOff>0</xdr:colOff>
      <xdr:row>343</xdr:row>
      <xdr:rowOff>0</xdr:rowOff>
    </xdr:to>
    <xdr:sp macro="" textlink="">
      <xdr:nvSpPr>
        <xdr:cNvPr id="643" name="Rectángulo 642">
          <a:extLst>
            <a:ext uri="{FF2B5EF4-FFF2-40B4-BE49-F238E27FC236}">
              <a16:creationId xmlns:a16="http://schemas.microsoft.com/office/drawing/2014/main" id="{00000000-0008-0000-0000-000083020000}"/>
            </a:ext>
          </a:extLst>
        </xdr:cNvPr>
        <xdr:cNvSpPr/>
      </xdr:nvSpPr>
      <xdr:spPr>
        <a:xfrm>
          <a:off x="5895975" y="468344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344</xdr:row>
      <xdr:rowOff>0</xdr:rowOff>
    </xdr:from>
    <xdr:to>
      <xdr:col>8</xdr:col>
      <xdr:colOff>0</xdr:colOff>
      <xdr:row>346</xdr:row>
      <xdr:rowOff>0</xdr:rowOff>
    </xdr:to>
    <xdr:sp macro="" textlink="">
      <xdr:nvSpPr>
        <xdr:cNvPr id="644" name="Rectángulo 643">
          <a:extLst>
            <a:ext uri="{FF2B5EF4-FFF2-40B4-BE49-F238E27FC236}">
              <a16:creationId xmlns:a16="http://schemas.microsoft.com/office/drawing/2014/main" id="{00000000-0008-0000-0000-000084020000}"/>
            </a:ext>
          </a:extLst>
        </xdr:cNvPr>
        <xdr:cNvSpPr/>
      </xdr:nvSpPr>
      <xdr:spPr>
        <a:xfrm>
          <a:off x="5895975" y="474154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347</xdr:row>
      <xdr:rowOff>0</xdr:rowOff>
    </xdr:from>
    <xdr:to>
      <xdr:col>8</xdr:col>
      <xdr:colOff>0</xdr:colOff>
      <xdr:row>349</xdr:row>
      <xdr:rowOff>0</xdr:rowOff>
    </xdr:to>
    <xdr:sp macro="" textlink="">
      <xdr:nvSpPr>
        <xdr:cNvPr id="645" name="Rectángulo 644">
          <a:extLst>
            <a:ext uri="{FF2B5EF4-FFF2-40B4-BE49-F238E27FC236}">
              <a16:creationId xmlns:a16="http://schemas.microsoft.com/office/drawing/2014/main" id="{00000000-0008-0000-0000-000085020000}"/>
            </a:ext>
          </a:extLst>
        </xdr:cNvPr>
        <xdr:cNvSpPr/>
      </xdr:nvSpPr>
      <xdr:spPr>
        <a:xfrm>
          <a:off x="5895975" y="479964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352</xdr:row>
      <xdr:rowOff>0</xdr:rowOff>
    </xdr:from>
    <xdr:to>
      <xdr:col>10</xdr:col>
      <xdr:colOff>0</xdr:colOff>
      <xdr:row>353</xdr:row>
      <xdr:rowOff>0</xdr:rowOff>
    </xdr:to>
    <xdr:sp macro="" textlink="">
      <xdr:nvSpPr>
        <xdr:cNvPr id="646" name="Rectángulo 645">
          <a:extLst>
            <a:ext uri="{FF2B5EF4-FFF2-40B4-BE49-F238E27FC236}">
              <a16:creationId xmlns:a16="http://schemas.microsoft.com/office/drawing/2014/main" id="{00000000-0008-0000-0000-000086020000}"/>
            </a:ext>
          </a:extLst>
        </xdr:cNvPr>
        <xdr:cNvSpPr/>
      </xdr:nvSpPr>
      <xdr:spPr>
        <a:xfrm>
          <a:off x="9867900" y="4839652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354</xdr:row>
      <xdr:rowOff>0</xdr:rowOff>
    </xdr:from>
    <xdr:to>
      <xdr:col>10</xdr:col>
      <xdr:colOff>0</xdr:colOff>
      <xdr:row>355</xdr:row>
      <xdr:rowOff>0</xdr:rowOff>
    </xdr:to>
    <xdr:sp macro="" textlink="">
      <xdr:nvSpPr>
        <xdr:cNvPr id="647" name="Rectángulo 646">
          <a:extLst>
            <a:ext uri="{FF2B5EF4-FFF2-40B4-BE49-F238E27FC236}">
              <a16:creationId xmlns:a16="http://schemas.microsoft.com/office/drawing/2014/main" id="{00000000-0008-0000-0000-000087020000}"/>
            </a:ext>
          </a:extLst>
        </xdr:cNvPr>
        <xdr:cNvSpPr/>
      </xdr:nvSpPr>
      <xdr:spPr>
        <a:xfrm>
          <a:off x="9867900" y="487965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344</xdr:row>
      <xdr:rowOff>0</xdr:rowOff>
    </xdr:from>
    <xdr:to>
      <xdr:col>7</xdr:col>
      <xdr:colOff>0</xdr:colOff>
      <xdr:row>348</xdr:row>
      <xdr:rowOff>0</xdr:rowOff>
    </xdr:to>
    <xdr:cxnSp macro="">
      <xdr:nvCxnSpPr>
        <xdr:cNvPr id="648" name="Conector: angular 29">
          <a:extLst>
            <a:ext uri="{FF2B5EF4-FFF2-40B4-BE49-F238E27FC236}">
              <a16:creationId xmlns:a16="http://schemas.microsoft.com/office/drawing/2014/main" id="{00000000-0008-0000-0000-000088020000}"/>
            </a:ext>
          </a:extLst>
        </xdr:cNvPr>
        <xdr:cNvCxnSpPr>
          <a:stCxn id="637" idx="3"/>
          <a:endCxn id="645" idx="1"/>
        </xdr:cNvCxnSpPr>
      </xdr:nvCxnSpPr>
      <xdr:spPr>
        <a:xfrm>
          <a:off x="5648325" y="47415450"/>
          <a:ext cx="247650" cy="7810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356</xdr:row>
      <xdr:rowOff>0</xdr:rowOff>
    </xdr:from>
    <xdr:to>
      <xdr:col>8</xdr:col>
      <xdr:colOff>0</xdr:colOff>
      <xdr:row>358</xdr:row>
      <xdr:rowOff>0</xdr:rowOff>
    </xdr:to>
    <xdr:sp macro="" textlink="">
      <xdr:nvSpPr>
        <xdr:cNvPr id="649" name="Rectángulo 648">
          <a:extLst>
            <a:ext uri="{FF2B5EF4-FFF2-40B4-BE49-F238E27FC236}">
              <a16:creationId xmlns:a16="http://schemas.microsoft.com/office/drawing/2014/main" id="{00000000-0008-0000-0000-000089020000}"/>
            </a:ext>
          </a:extLst>
        </xdr:cNvPr>
        <xdr:cNvSpPr/>
      </xdr:nvSpPr>
      <xdr:spPr>
        <a:xfrm>
          <a:off x="5895975" y="491871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359</xdr:row>
      <xdr:rowOff>0</xdr:rowOff>
    </xdr:from>
    <xdr:to>
      <xdr:col>8</xdr:col>
      <xdr:colOff>0</xdr:colOff>
      <xdr:row>361</xdr:row>
      <xdr:rowOff>0</xdr:rowOff>
    </xdr:to>
    <xdr:sp macro="" textlink="">
      <xdr:nvSpPr>
        <xdr:cNvPr id="650" name="Rectángulo 649">
          <a:extLst>
            <a:ext uri="{FF2B5EF4-FFF2-40B4-BE49-F238E27FC236}">
              <a16:creationId xmlns:a16="http://schemas.microsoft.com/office/drawing/2014/main" id="{00000000-0008-0000-0000-00008A020000}"/>
            </a:ext>
          </a:extLst>
        </xdr:cNvPr>
        <xdr:cNvSpPr/>
      </xdr:nvSpPr>
      <xdr:spPr>
        <a:xfrm>
          <a:off x="5895975" y="49768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362</xdr:row>
      <xdr:rowOff>0</xdr:rowOff>
    </xdr:from>
    <xdr:to>
      <xdr:col>8</xdr:col>
      <xdr:colOff>0</xdr:colOff>
      <xdr:row>364</xdr:row>
      <xdr:rowOff>0</xdr:rowOff>
    </xdr:to>
    <xdr:sp macro="" textlink="">
      <xdr:nvSpPr>
        <xdr:cNvPr id="651" name="Rectángulo 650">
          <a:extLst>
            <a:ext uri="{FF2B5EF4-FFF2-40B4-BE49-F238E27FC236}">
              <a16:creationId xmlns:a16="http://schemas.microsoft.com/office/drawing/2014/main" id="{00000000-0008-0000-0000-00008B020000}"/>
            </a:ext>
          </a:extLst>
        </xdr:cNvPr>
        <xdr:cNvSpPr/>
      </xdr:nvSpPr>
      <xdr:spPr>
        <a:xfrm>
          <a:off x="5895975" y="50349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365</xdr:row>
      <xdr:rowOff>0</xdr:rowOff>
    </xdr:from>
    <xdr:to>
      <xdr:col>8</xdr:col>
      <xdr:colOff>0</xdr:colOff>
      <xdr:row>367</xdr:row>
      <xdr:rowOff>0</xdr:rowOff>
    </xdr:to>
    <xdr:sp macro="" textlink="">
      <xdr:nvSpPr>
        <xdr:cNvPr id="652" name="Rectángulo 651">
          <a:extLst>
            <a:ext uri="{FF2B5EF4-FFF2-40B4-BE49-F238E27FC236}">
              <a16:creationId xmlns:a16="http://schemas.microsoft.com/office/drawing/2014/main" id="{00000000-0008-0000-0000-00008C020000}"/>
            </a:ext>
          </a:extLst>
        </xdr:cNvPr>
        <xdr:cNvSpPr/>
      </xdr:nvSpPr>
      <xdr:spPr>
        <a:xfrm>
          <a:off x="5895975" y="509301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368</xdr:row>
      <xdr:rowOff>0</xdr:rowOff>
    </xdr:from>
    <xdr:to>
      <xdr:col>10</xdr:col>
      <xdr:colOff>0</xdr:colOff>
      <xdr:row>369</xdr:row>
      <xdr:rowOff>0</xdr:rowOff>
    </xdr:to>
    <xdr:sp macro="" textlink="">
      <xdr:nvSpPr>
        <xdr:cNvPr id="653" name="Rectángulo 652">
          <a:extLst>
            <a:ext uri="{FF2B5EF4-FFF2-40B4-BE49-F238E27FC236}">
              <a16:creationId xmlns:a16="http://schemas.microsoft.com/office/drawing/2014/main" id="{00000000-0008-0000-0000-00008D020000}"/>
            </a:ext>
          </a:extLst>
        </xdr:cNvPr>
        <xdr:cNvSpPr/>
      </xdr:nvSpPr>
      <xdr:spPr>
        <a:xfrm>
          <a:off x="9867900" y="509301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370</xdr:row>
      <xdr:rowOff>0</xdr:rowOff>
    </xdr:from>
    <xdr:to>
      <xdr:col>10</xdr:col>
      <xdr:colOff>0</xdr:colOff>
      <xdr:row>371</xdr:row>
      <xdr:rowOff>0</xdr:rowOff>
    </xdr:to>
    <xdr:sp macro="" textlink="">
      <xdr:nvSpPr>
        <xdr:cNvPr id="654" name="Rectángulo 653">
          <a:extLst>
            <a:ext uri="{FF2B5EF4-FFF2-40B4-BE49-F238E27FC236}">
              <a16:creationId xmlns:a16="http://schemas.microsoft.com/office/drawing/2014/main" id="{00000000-0008-0000-0000-00008E020000}"/>
            </a:ext>
          </a:extLst>
        </xdr:cNvPr>
        <xdr:cNvSpPr/>
      </xdr:nvSpPr>
      <xdr:spPr>
        <a:xfrm>
          <a:off x="9867900" y="5133022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372</xdr:row>
      <xdr:rowOff>0</xdr:rowOff>
    </xdr:from>
    <xdr:to>
      <xdr:col>10</xdr:col>
      <xdr:colOff>0</xdr:colOff>
      <xdr:row>373</xdr:row>
      <xdr:rowOff>0</xdr:rowOff>
    </xdr:to>
    <xdr:sp macro="" textlink="">
      <xdr:nvSpPr>
        <xdr:cNvPr id="655" name="Rectángulo 654">
          <a:extLst>
            <a:ext uri="{FF2B5EF4-FFF2-40B4-BE49-F238E27FC236}">
              <a16:creationId xmlns:a16="http://schemas.microsoft.com/office/drawing/2014/main" id="{00000000-0008-0000-0000-00008F020000}"/>
            </a:ext>
          </a:extLst>
        </xdr:cNvPr>
        <xdr:cNvSpPr/>
      </xdr:nvSpPr>
      <xdr:spPr>
        <a:xfrm>
          <a:off x="9867900" y="5172075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374</xdr:row>
      <xdr:rowOff>0</xdr:rowOff>
    </xdr:from>
    <xdr:to>
      <xdr:col>10</xdr:col>
      <xdr:colOff>0</xdr:colOff>
      <xdr:row>375</xdr:row>
      <xdr:rowOff>0</xdr:rowOff>
    </xdr:to>
    <xdr:sp macro="" textlink="">
      <xdr:nvSpPr>
        <xdr:cNvPr id="656" name="Rectángulo 655">
          <a:extLst>
            <a:ext uri="{FF2B5EF4-FFF2-40B4-BE49-F238E27FC236}">
              <a16:creationId xmlns:a16="http://schemas.microsoft.com/office/drawing/2014/main" id="{00000000-0008-0000-0000-000090020000}"/>
            </a:ext>
          </a:extLst>
        </xdr:cNvPr>
        <xdr:cNvSpPr/>
      </xdr:nvSpPr>
      <xdr:spPr>
        <a:xfrm>
          <a:off x="9867900" y="521112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1316691</xdr:colOff>
      <xdr:row>367</xdr:row>
      <xdr:rowOff>0</xdr:rowOff>
    </xdr:from>
    <xdr:to>
      <xdr:col>9</xdr:col>
      <xdr:colOff>0</xdr:colOff>
      <xdr:row>368</xdr:row>
      <xdr:rowOff>106456</xdr:rowOff>
    </xdr:to>
    <xdr:cxnSp macro="">
      <xdr:nvCxnSpPr>
        <xdr:cNvPr id="657" name="Conector: angular 47">
          <a:extLst>
            <a:ext uri="{FF2B5EF4-FFF2-40B4-BE49-F238E27FC236}">
              <a16:creationId xmlns:a16="http://schemas.microsoft.com/office/drawing/2014/main" id="{00000000-0008-0000-0000-000091020000}"/>
            </a:ext>
          </a:extLst>
        </xdr:cNvPr>
        <xdr:cNvCxnSpPr>
          <a:stCxn id="652" idx="2"/>
          <a:endCxn id="653" idx="1"/>
        </xdr:cNvCxnSpPr>
      </xdr:nvCxnSpPr>
      <xdr:spPr>
        <a:xfrm rot="16200000" flipH="1">
          <a:off x="7323044" y="71258206"/>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367</xdr:row>
      <xdr:rowOff>0</xdr:rowOff>
    </xdr:from>
    <xdr:to>
      <xdr:col>9</xdr:col>
      <xdr:colOff>0</xdr:colOff>
      <xdr:row>370</xdr:row>
      <xdr:rowOff>106456</xdr:rowOff>
    </xdr:to>
    <xdr:cxnSp macro="">
      <xdr:nvCxnSpPr>
        <xdr:cNvPr id="658" name="Conector: angular 47">
          <a:extLst>
            <a:ext uri="{FF2B5EF4-FFF2-40B4-BE49-F238E27FC236}">
              <a16:creationId xmlns:a16="http://schemas.microsoft.com/office/drawing/2014/main" id="{00000000-0008-0000-0000-000092020000}"/>
            </a:ext>
          </a:extLst>
        </xdr:cNvPr>
        <xdr:cNvCxnSpPr>
          <a:stCxn id="652" idx="2"/>
          <a:endCxn id="654" idx="1"/>
        </xdr:cNvCxnSpPr>
      </xdr:nvCxnSpPr>
      <xdr:spPr>
        <a:xfrm rot="16200000" flipH="1">
          <a:off x="7115735" y="71465515"/>
          <a:ext cx="722780"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367</xdr:row>
      <xdr:rowOff>0</xdr:rowOff>
    </xdr:from>
    <xdr:to>
      <xdr:col>9</xdr:col>
      <xdr:colOff>0</xdr:colOff>
      <xdr:row>372</xdr:row>
      <xdr:rowOff>106456</xdr:rowOff>
    </xdr:to>
    <xdr:cxnSp macro="">
      <xdr:nvCxnSpPr>
        <xdr:cNvPr id="659" name="Conector: angular 47">
          <a:extLst>
            <a:ext uri="{FF2B5EF4-FFF2-40B4-BE49-F238E27FC236}">
              <a16:creationId xmlns:a16="http://schemas.microsoft.com/office/drawing/2014/main" id="{00000000-0008-0000-0000-000093020000}"/>
            </a:ext>
          </a:extLst>
        </xdr:cNvPr>
        <xdr:cNvCxnSpPr>
          <a:stCxn id="652" idx="2"/>
          <a:endCxn id="655" idx="1"/>
        </xdr:cNvCxnSpPr>
      </xdr:nvCxnSpPr>
      <xdr:spPr>
        <a:xfrm rot="16200000" flipH="1">
          <a:off x="6914029" y="71667221"/>
          <a:ext cx="112619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366</xdr:row>
      <xdr:rowOff>201705</xdr:rowOff>
    </xdr:from>
    <xdr:to>
      <xdr:col>9</xdr:col>
      <xdr:colOff>1</xdr:colOff>
      <xdr:row>374</xdr:row>
      <xdr:rowOff>106455</xdr:rowOff>
    </xdr:to>
    <xdr:cxnSp macro="">
      <xdr:nvCxnSpPr>
        <xdr:cNvPr id="660" name="Conector: angular 47">
          <a:extLst>
            <a:ext uri="{FF2B5EF4-FFF2-40B4-BE49-F238E27FC236}">
              <a16:creationId xmlns:a16="http://schemas.microsoft.com/office/drawing/2014/main" id="{00000000-0008-0000-0000-000094020000}"/>
            </a:ext>
          </a:extLst>
        </xdr:cNvPr>
        <xdr:cNvCxnSpPr>
          <a:stCxn id="652" idx="2"/>
          <a:endCxn id="656" idx="1"/>
        </xdr:cNvCxnSpPr>
      </xdr:nvCxnSpPr>
      <xdr:spPr>
        <a:xfrm rot="16200000" flipH="1">
          <a:off x="6712324" y="71868926"/>
          <a:ext cx="1529603"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376</xdr:row>
      <xdr:rowOff>0</xdr:rowOff>
    </xdr:from>
    <xdr:to>
      <xdr:col>8</xdr:col>
      <xdr:colOff>0</xdr:colOff>
      <xdr:row>378</xdr:row>
      <xdr:rowOff>0</xdr:rowOff>
    </xdr:to>
    <xdr:sp macro="" textlink="">
      <xdr:nvSpPr>
        <xdr:cNvPr id="661" name="Rectángulo 660">
          <a:extLst>
            <a:ext uri="{FF2B5EF4-FFF2-40B4-BE49-F238E27FC236}">
              <a16:creationId xmlns:a16="http://schemas.microsoft.com/office/drawing/2014/main" id="{00000000-0008-0000-0000-000095020000}"/>
            </a:ext>
          </a:extLst>
        </xdr:cNvPr>
        <xdr:cNvSpPr/>
      </xdr:nvSpPr>
      <xdr:spPr>
        <a:xfrm>
          <a:off x="5895975" y="525018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379</xdr:row>
      <xdr:rowOff>0</xdr:rowOff>
    </xdr:from>
    <xdr:to>
      <xdr:col>8</xdr:col>
      <xdr:colOff>0</xdr:colOff>
      <xdr:row>381</xdr:row>
      <xdr:rowOff>0</xdr:rowOff>
    </xdr:to>
    <xdr:sp macro="" textlink="">
      <xdr:nvSpPr>
        <xdr:cNvPr id="662" name="Rectángulo 661">
          <a:extLst>
            <a:ext uri="{FF2B5EF4-FFF2-40B4-BE49-F238E27FC236}">
              <a16:creationId xmlns:a16="http://schemas.microsoft.com/office/drawing/2014/main" id="{00000000-0008-0000-0000-000096020000}"/>
            </a:ext>
          </a:extLst>
        </xdr:cNvPr>
        <xdr:cNvSpPr/>
      </xdr:nvSpPr>
      <xdr:spPr>
        <a:xfrm>
          <a:off x="5895975" y="5308282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382</xdr:row>
      <xdr:rowOff>0</xdr:rowOff>
    </xdr:from>
    <xdr:to>
      <xdr:col>10</xdr:col>
      <xdr:colOff>0</xdr:colOff>
      <xdr:row>383</xdr:row>
      <xdr:rowOff>0</xdr:rowOff>
    </xdr:to>
    <xdr:sp macro="" textlink="">
      <xdr:nvSpPr>
        <xdr:cNvPr id="663" name="Rectángulo 662">
          <a:extLst>
            <a:ext uri="{FF2B5EF4-FFF2-40B4-BE49-F238E27FC236}">
              <a16:creationId xmlns:a16="http://schemas.microsoft.com/office/drawing/2014/main" id="{00000000-0008-0000-0000-000097020000}"/>
            </a:ext>
          </a:extLst>
        </xdr:cNvPr>
        <xdr:cNvSpPr/>
      </xdr:nvSpPr>
      <xdr:spPr>
        <a:xfrm>
          <a:off x="9867900" y="5308282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384</xdr:row>
      <xdr:rowOff>0</xdr:rowOff>
    </xdr:from>
    <xdr:to>
      <xdr:col>10</xdr:col>
      <xdr:colOff>0</xdr:colOff>
      <xdr:row>385</xdr:row>
      <xdr:rowOff>0</xdr:rowOff>
    </xdr:to>
    <xdr:sp macro="" textlink="">
      <xdr:nvSpPr>
        <xdr:cNvPr id="664" name="Rectángulo 663">
          <a:extLst>
            <a:ext uri="{FF2B5EF4-FFF2-40B4-BE49-F238E27FC236}">
              <a16:creationId xmlns:a16="http://schemas.microsoft.com/office/drawing/2014/main" id="{00000000-0008-0000-0000-000098020000}"/>
            </a:ext>
          </a:extLst>
        </xdr:cNvPr>
        <xdr:cNvSpPr/>
      </xdr:nvSpPr>
      <xdr:spPr>
        <a:xfrm>
          <a:off x="9867900" y="534828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386</xdr:row>
      <xdr:rowOff>0</xdr:rowOff>
    </xdr:from>
    <xdr:to>
      <xdr:col>10</xdr:col>
      <xdr:colOff>0</xdr:colOff>
      <xdr:row>387</xdr:row>
      <xdr:rowOff>0</xdr:rowOff>
    </xdr:to>
    <xdr:sp macro="" textlink="">
      <xdr:nvSpPr>
        <xdr:cNvPr id="665" name="Rectángulo 664">
          <a:extLst>
            <a:ext uri="{FF2B5EF4-FFF2-40B4-BE49-F238E27FC236}">
              <a16:creationId xmlns:a16="http://schemas.microsoft.com/office/drawing/2014/main" id="{00000000-0008-0000-0000-000099020000}"/>
            </a:ext>
          </a:extLst>
        </xdr:cNvPr>
        <xdr:cNvSpPr/>
      </xdr:nvSpPr>
      <xdr:spPr>
        <a:xfrm>
          <a:off x="9867900" y="538734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1316691</xdr:colOff>
      <xdr:row>381</xdr:row>
      <xdr:rowOff>0</xdr:rowOff>
    </xdr:from>
    <xdr:to>
      <xdr:col>9</xdr:col>
      <xdr:colOff>0</xdr:colOff>
      <xdr:row>382</xdr:row>
      <xdr:rowOff>106456</xdr:rowOff>
    </xdr:to>
    <xdr:cxnSp macro="">
      <xdr:nvCxnSpPr>
        <xdr:cNvPr id="666" name="Conector: angular 47">
          <a:extLst>
            <a:ext uri="{FF2B5EF4-FFF2-40B4-BE49-F238E27FC236}">
              <a16:creationId xmlns:a16="http://schemas.microsoft.com/office/drawing/2014/main" id="{00000000-0008-0000-0000-00009A020000}"/>
            </a:ext>
          </a:extLst>
        </xdr:cNvPr>
        <xdr:cNvCxnSpPr>
          <a:stCxn id="662" idx="2"/>
          <a:endCxn id="663" idx="1"/>
        </xdr:cNvCxnSpPr>
      </xdr:nvCxnSpPr>
      <xdr:spPr>
        <a:xfrm rot="16200000" flipH="1">
          <a:off x="7323044" y="74059677"/>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380</xdr:row>
      <xdr:rowOff>201705</xdr:rowOff>
    </xdr:from>
    <xdr:to>
      <xdr:col>9</xdr:col>
      <xdr:colOff>1</xdr:colOff>
      <xdr:row>384</xdr:row>
      <xdr:rowOff>106455</xdr:rowOff>
    </xdr:to>
    <xdr:cxnSp macro="">
      <xdr:nvCxnSpPr>
        <xdr:cNvPr id="667" name="Conector: angular 47">
          <a:extLst>
            <a:ext uri="{FF2B5EF4-FFF2-40B4-BE49-F238E27FC236}">
              <a16:creationId xmlns:a16="http://schemas.microsoft.com/office/drawing/2014/main" id="{00000000-0008-0000-0000-00009B020000}"/>
            </a:ext>
          </a:extLst>
        </xdr:cNvPr>
        <xdr:cNvCxnSpPr>
          <a:stCxn id="662" idx="2"/>
          <a:endCxn id="664" idx="1"/>
        </xdr:cNvCxnSpPr>
      </xdr:nvCxnSpPr>
      <xdr:spPr>
        <a:xfrm rot="16200000" flipH="1">
          <a:off x="7115736" y="74266985"/>
          <a:ext cx="722779"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380</xdr:row>
      <xdr:rowOff>201705</xdr:rowOff>
    </xdr:from>
    <xdr:to>
      <xdr:col>9</xdr:col>
      <xdr:colOff>1</xdr:colOff>
      <xdr:row>386</xdr:row>
      <xdr:rowOff>106455</xdr:rowOff>
    </xdr:to>
    <xdr:cxnSp macro="">
      <xdr:nvCxnSpPr>
        <xdr:cNvPr id="668" name="Conector: angular 47">
          <a:extLst>
            <a:ext uri="{FF2B5EF4-FFF2-40B4-BE49-F238E27FC236}">
              <a16:creationId xmlns:a16="http://schemas.microsoft.com/office/drawing/2014/main" id="{00000000-0008-0000-0000-00009C020000}"/>
            </a:ext>
          </a:extLst>
        </xdr:cNvPr>
        <xdr:cNvCxnSpPr>
          <a:stCxn id="662" idx="2"/>
          <a:endCxn id="665" idx="1"/>
        </xdr:cNvCxnSpPr>
      </xdr:nvCxnSpPr>
      <xdr:spPr>
        <a:xfrm rot="16200000" flipH="1">
          <a:off x="6914030" y="74468691"/>
          <a:ext cx="1126191"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391</xdr:row>
      <xdr:rowOff>0</xdr:rowOff>
    </xdr:from>
    <xdr:to>
      <xdr:col>10</xdr:col>
      <xdr:colOff>0</xdr:colOff>
      <xdr:row>392</xdr:row>
      <xdr:rowOff>0</xdr:rowOff>
    </xdr:to>
    <xdr:sp macro="" textlink="">
      <xdr:nvSpPr>
        <xdr:cNvPr id="669" name="Rectángulo 668">
          <a:extLst>
            <a:ext uri="{FF2B5EF4-FFF2-40B4-BE49-F238E27FC236}">
              <a16:creationId xmlns:a16="http://schemas.microsoft.com/office/drawing/2014/main" id="{00000000-0008-0000-0000-00009D020000}"/>
            </a:ext>
          </a:extLst>
        </xdr:cNvPr>
        <xdr:cNvSpPr/>
      </xdr:nvSpPr>
      <xdr:spPr>
        <a:xfrm>
          <a:off x="9867900" y="5426392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393</xdr:row>
      <xdr:rowOff>0</xdr:rowOff>
    </xdr:from>
    <xdr:to>
      <xdr:col>10</xdr:col>
      <xdr:colOff>0</xdr:colOff>
      <xdr:row>394</xdr:row>
      <xdr:rowOff>0</xdr:rowOff>
    </xdr:to>
    <xdr:sp macro="" textlink="">
      <xdr:nvSpPr>
        <xdr:cNvPr id="670" name="Rectángulo 669">
          <a:extLst>
            <a:ext uri="{FF2B5EF4-FFF2-40B4-BE49-F238E27FC236}">
              <a16:creationId xmlns:a16="http://schemas.microsoft.com/office/drawing/2014/main" id="{00000000-0008-0000-0000-00009E020000}"/>
            </a:ext>
          </a:extLst>
        </xdr:cNvPr>
        <xdr:cNvSpPr/>
      </xdr:nvSpPr>
      <xdr:spPr>
        <a:xfrm>
          <a:off x="9867900" y="546639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395</xdr:row>
      <xdr:rowOff>0</xdr:rowOff>
    </xdr:from>
    <xdr:to>
      <xdr:col>10</xdr:col>
      <xdr:colOff>0</xdr:colOff>
      <xdr:row>396</xdr:row>
      <xdr:rowOff>0</xdr:rowOff>
    </xdr:to>
    <xdr:sp macro="" textlink="">
      <xdr:nvSpPr>
        <xdr:cNvPr id="671" name="Rectángulo 670">
          <a:extLst>
            <a:ext uri="{FF2B5EF4-FFF2-40B4-BE49-F238E27FC236}">
              <a16:creationId xmlns:a16="http://schemas.microsoft.com/office/drawing/2014/main" id="{00000000-0008-0000-0000-00009F020000}"/>
            </a:ext>
          </a:extLst>
        </xdr:cNvPr>
        <xdr:cNvSpPr/>
      </xdr:nvSpPr>
      <xdr:spPr>
        <a:xfrm>
          <a:off x="9867900" y="550545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397</xdr:row>
      <xdr:rowOff>0</xdr:rowOff>
    </xdr:from>
    <xdr:to>
      <xdr:col>10</xdr:col>
      <xdr:colOff>0</xdr:colOff>
      <xdr:row>398</xdr:row>
      <xdr:rowOff>0</xdr:rowOff>
    </xdr:to>
    <xdr:sp macro="" textlink="">
      <xdr:nvSpPr>
        <xdr:cNvPr id="672" name="Rectángulo 671">
          <a:extLst>
            <a:ext uri="{FF2B5EF4-FFF2-40B4-BE49-F238E27FC236}">
              <a16:creationId xmlns:a16="http://schemas.microsoft.com/office/drawing/2014/main" id="{00000000-0008-0000-0000-0000A0020000}"/>
            </a:ext>
          </a:extLst>
        </xdr:cNvPr>
        <xdr:cNvSpPr/>
      </xdr:nvSpPr>
      <xdr:spPr>
        <a:xfrm>
          <a:off x="9867900" y="5544502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399</xdr:row>
      <xdr:rowOff>0</xdr:rowOff>
    </xdr:from>
    <xdr:to>
      <xdr:col>10</xdr:col>
      <xdr:colOff>0</xdr:colOff>
      <xdr:row>400</xdr:row>
      <xdr:rowOff>0</xdr:rowOff>
    </xdr:to>
    <xdr:sp macro="" textlink="">
      <xdr:nvSpPr>
        <xdr:cNvPr id="673" name="Rectángulo 672">
          <a:extLst>
            <a:ext uri="{FF2B5EF4-FFF2-40B4-BE49-F238E27FC236}">
              <a16:creationId xmlns:a16="http://schemas.microsoft.com/office/drawing/2014/main" id="{00000000-0008-0000-0000-0000A1020000}"/>
            </a:ext>
          </a:extLst>
        </xdr:cNvPr>
        <xdr:cNvSpPr/>
      </xdr:nvSpPr>
      <xdr:spPr>
        <a:xfrm>
          <a:off x="9867900" y="5583555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401</xdr:row>
      <xdr:rowOff>0</xdr:rowOff>
    </xdr:from>
    <xdr:to>
      <xdr:col>10</xdr:col>
      <xdr:colOff>0</xdr:colOff>
      <xdr:row>402</xdr:row>
      <xdr:rowOff>0</xdr:rowOff>
    </xdr:to>
    <xdr:sp macro="" textlink="">
      <xdr:nvSpPr>
        <xdr:cNvPr id="674" name="Rectángulo 673">
          <a:extLst>
            <a:ext uri="{FF2B5EF4-FFF2-40B4-BE49-F238E27FC236}">
              <a16:creationId xmlns:a16="http://schemas.microsoft.com/office/drawing/2014/main" id="{00000000-0008-0000-0000-0000A2020000}"/>
            </a:ext>
          </a:extLst>
        </xdr:cNvPr>
        <xdr:cNvSpPr/>
      </xdr:nvSpPr>
      <xdr:spPr>
        <a:xfrm>
          <a:off x="9867900" y="56226075"/>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403</xdr:row>
      <xdr:rowOff>0</xdr:rowOff>
    </xdr:from>
    <xdr:to>
      <xdr:col>10</xdr:col>
      <xdr:colOff>0</xdr:colOff>
      <xdr:row>404</xdr:row>
      <xdr:rowOff>0</xdr:rowOff>
    </xdr:to>
    <xdr:sp macro="" textlink="">
      <xdr:nvSpPr>
        <xdr:cNvPr id="675" name="Rectángulo 674">
          <a:extLst>
            <a:ext uri="{FF2B5EF4-FFF2-40B4-BE49-F238E27FC236}">
              <a16:creationId xmlns:a16="http://schemas.microsoft.com/office/drawing/2014/main" id="{00000000-0008-0000-0000-0000A3020000}"/>
            </a:ext>
          </a:extLst>
        </xdr:cNvPr>
        <xdr:cNvSpPr/>
      </xdr:nvSpPr>
      <xdr:spPr>
        <a:xfrm>
          <a:off x="9867900" y="56616600"/>
          <a:ext cx="2571750" cy="20002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388</xdr:row>
      <xdr:rowOff>0</xdr:rowOff>
    </xdr:from>
    <xdr:to>
      <xdr:col>8</xdr:col>
      <xdr:colOff>0</xdr:colOff>
      <xdr:row>390</xdr:row>
      <xdr:rowOff>0</xdr:rowOff>
    </xdr:to>
    <xdr:sp macro="" textlink="">
      <xdr:nvSpPr>
        <xdr:cNvPr id="676" name="Rectángulo 675">
          <a:extLst>
            <a:ext uri="{FF2B5EF4-FFF2-40B4-BE49-F238E27FC236}">
              <a16:creationId xmlns:a16="http://schemas.microsoft.com/office/drawing/2014/main" id="{00000000-0008-0000-0000-0000A4020000}"/>
            </a:ext>
          </a:extLst>
        </xdr:cNvPr>
        <xdr:cNvSpPr/>
      </xdr:nvSpPr>
      <xdr:spPr>
        <a:xfrm>
          <a:off x="5895975" y="5426392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405</xdr:row>
      <xdr:rowOff>0</xdr:rowOff>
    </xdr:from>
    <xdr:to>
      <xdr:col>8</xdr:col>
      <xdr:colOff>0</xdr:colOff>
      <xdr:row>407</xdr:row>
      <xdr:rowOff>0</xdr:rowOff>
    </xdr:to>
    <xdr:sp macro="" textlink="">
      <xdr:nvSpPr>
        <xdr:cNvPr id="677" name="Rectángulo 676">
          <a:extLst>
            <a:ext uri="{FF2B5EF4-FFF2-40B4-BE49-F238E27FC236}">
              <a16:creationId xmlns:a16="http://schemas.microsoft.com/office/drawing/2014/main" id="{00000000-0008-0000-0000-0000A5020000}"/>
            </a:ext>
          </a:extLst>
        </xdr:cNvPr>
        <xdr:cNvSpPr/>
      </xdr:nvSpPr>
      <xdr:spPr>
        <a:xfrm>
          <a:off x="5895975" y="570071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1316691</xdr:colOff>
      <xdr:row>390</xdr:row>
      <xdr:rowOff>0</xdr:rowOff>
    </xdr:from>
    <xdr:to>
      <xdr:col>9</xdr:col>
      <xdr:colOff>0</xdr:colOff>
      <xdr:row>391</xdr:row>
      <xdr:rowOff>106456</xdr:rowOff>
    </xdr:to>
    <xdr:cxnSp macro="">
      <xdr:nvCxnSpPr>
        <xdr:cNvPr id="678" name="Conector: angular 47">
          <a:extLst>
            <a:ext uri="{FF2B5EF4-FFF2-40B4-BE49-F238E27FC236}">
              <a16:creationId xmlns:a16="http://schemas.microsoft.com/office/drawing/2014/main" id="{00000000-0008-0000-0000-0000A6020000}"/>
            </a:ext>
          </a:extLst>
        </xdr:cNvPr>
        <xdr:cNvCxnSpPr>
          <a:stCxn id="676" idx="2"/>
          <a:endCxn id="669" idx="1"/>
        </xdr:cNvCxnSpPr>
      </xdr:nvCxnSpPr>
      <xdr:spPr>
        <a:xfrm rot="16200000" flipH="1">
          <a:off x="7323044" y="75875030"/>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408</xdr:row>
      <xdr:rowOff>0</xdr:rowOff>
    </xdr:from>
    <xdr:to>
      <xdr:col>8</xdr:col>
      <xdr:colOff>0</xdr:colOff>
      <xdr:row>410</xdr:row>
      <xdr:rowOff>0</xdr:rowOff>
    </xdr:to>
    <xdr:sp macro="" textlink="">
      <xdr:nvSpPr>
        <xdr:cNvPr id="679" name="Rectángulo 678">
          <a:extLst>
            <a:ext uri="{FF2B5EF4-FFF2-40B4-BE49-F238E27FC236}">
              <a16:creationId xmlns:a16="http://schemas.microsoft.com/office/drawing/2014/main" id="{00000000-0008-0000-0000-0000A7020000}"/>
            </a:ext>
          </a:extLst>
        </xdr:cNvPr>
        <xdr:cNvSpPr/>
      </xdr:nvSpPr>
      <xdr:spPr>
        <a:xfrm>
          <a:off x="5895975" y="575881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411</xdr:row>
      <xdr:rowOff>0</xdr:rowOff>
    </xdr:from>
    <xdr:to>
      <xdr:col>8</xdr:col>
      <xdr:colOff>0</xdr:colOff>
      <xdr:row>413</xdr:row>
      <xdr:rowOff>0</xdr:rowOff>
    </xdr:to>
    <xdr:sp macro="" textlink="">
      <xdr:nvSpPr>
        <xdr:cNvPr id="680" name="Rectángulo 679">
          <a:extLst>
            <a:ext uri="{FF2B5EF4-FFF2-40B4-BE49-F238E27FC236}">
              <a16:creationId xmlns:a16="http://schemas.microsoft.com/office/drawing/2014/main" id="{00000000-0008-0000-0000-0000A8020000}"/>
            </a:ext>
          </a:extLst>
        </xdr:cNvPr>
        <xdr:cNvSpPr/>
      </xdr:nvSpPr>
      <xdr:spPr>
        <a:xfrm>
          <a:off x="5895975" y="5816917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414</xdr:row>
      <xdr:rowOff>0</xdr:rowOff>
    </xdr:from>
    <xdr:to>
      <xdr:col>8</xdr:col>
      <xdr:colOff>0</xdr:colOff>
      <xdr:row>416</xdr:row>
      <xdr:rowOff>0</xdr:rowOff>
    </xdr:to>
    <xdr:sp macro="" textlink="">
      <xdr:nvSpPr>
        <xdr:cNvPr id="681" name="Rectángulo 680">
          <a:extLst>
            <a:ext uri="{FF2B5EF4-FFF2-40B4-BE49-F238E27FC236}">
              <a16:creationId xmlns:a16="http://schemas.microsoft.com/office/drawing/2014/main" id="{00000000-0008-0000-0000-0000A9020000}"/>
            </a:ext>
          </a:extLst>
        </xdr:cNvPr>
        <xdr:cNvSpPr/>
      </xdr:nvSpPr>
      <xdr:spPr>
        <a:xfrm>
          <a:off x="5895975" y="587502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417</xdr:row>
      <xdr:rowOff>0</xdr:rowOff>
    </xdr:from>
    <xdr:to>
      <xdr:col>8</xdr:col>
      <xdr:colOff>0</xdr:colOff>
      <xdr:row>419</xdr:row>
      <xdr:rowOff>0</xdr:rowOff>
    </xdr:to>
    <xdr:sp macro="" textlink="">
      <xdr:nvSpPr>
        <xdr:cNvPr id="682" name="Rectángulo 681">
          <a:extLst>
            <a:ext uri="{FF2B5EF4-FFF2-40B4-BE49-F238E27FC236}">
              <a16:creationId xmlns:a16="http://schemas.microsoft.com/office/drawing/2014/main" id="{00000000-0008-0000-0000-0000AA020000}"/>
            </a:ext>
          </a:extLst>
        </xdr:cNvPr>
        <xdr:cNvSpPr/>
      </xdr:nvSpPr>
      <xdr:spPr>
        <a:xfrm>
          <a:off x="5895975" y="593312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420</xdr:row>
      <xdr:rowOff>0</xdr:rowOff>
    </xdr:from>
    <xdr:to>
      <xdr:col>6</xdr:col>
      <xdr:colOff>0</xdr:colOff>
      <xdr:row>424</xdr:row>
      <xdr:rowOff>0</xdr:rowOff>
    </xdr:to>
    <xdr:sp macro="" textlink="">
      <xdr:nvSpPr>
        <xdr:cNvPr id="683" name="Rectángulo 682">
          <a:extLst>
            <a:ext uri="{FF2B5EF4-FFF2-40B4-BE49-F238E27FC236}">
              <a16:creationId xmlns:a16="http://schemas.microsoft.com/office/drawing/2014/main" id="{00000000-0008-0000-0000-0000AB020000}"/>
            </a:ext>
          </a:extLst>
        </xdr:cNvPr>
        <xdr:cNvSpPr/>
      </xdr:nvSpPr>
      <xdr:spPr>
        <a:xfrm>
          <a:off x="3343275" y="59912250"/>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420</xdr:row>
      <xdr:rowOff>0</xdr:rowOff>
    </xdr:from>
    <xdr:to>
      <xdr:col>8</xdr:col>
      <xdr:colOff>0</xdr:colOff>
      <xdr:row>422</xdr:row>
      <xdr:rowOff>0</xdr:rowOff>
    </xdr:to>
    <xdr:sp macro="" textlink="">
      <xdr:nvSpPr>
        <xdr:cNvPr id="684" name="Rectángulo 683">
          <a:extLst>
            <a:ext uri="{FF2B5EF4-FFF2-40B4-BE49-F238E27FC236}">
              <a16:creationId xmlns:a16="http://schemas.microsoft.com/office/drawing/2014/main" id="{00000000-0008-0000-0000-0000AC020000}"/>
            </a:ext>
          </a:extLst>
        </xdr:cNvPr>
        <xdr:cNvSpPr/>
      </xdr:nvSpPr>
      <xdr:spPr>
        <a:xfrm>
          <a:off x="5895975" y="5991225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423</xdr:row>
      <xdr:rowOff>0</xdr:rowOff>
    </xdr:from>
    <xdr:to>
      <xdr:col>8</xdr:col>
      <xdr:colOff>0</xdr:colOff>
      <xdr:row>425</xdr:row>
      <xdr:rowOff>0</xdr:rowOff>
    </xdr:to>
    <xdr:sp macro="" textlink="">
      <xdr:nvSpPr>
        <xdr:cNvPr id="685" name="Rectángulo 684">
          <a:extLst>
            <a:ext uri="{FF2B5EF4-FFF2-40B4-BE49-F238E27FC236}">
              <a16:creationId xmlns:a16="http://schemas.microsoft.com/office/drawing/2014/main" id="{00000000-0008-0000-0000-0000AD020000}"/>
            </a:ext>
          </a:extLst>
        </xdr:cNvPr>
        <xdr:cNvSpPr/>
      </xdr:nvSpPr>
      <xdr:spPr>
        <a:xfrm>
          <a:off x="5895975" y="604932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435</xdr:row>
      <xdr:rowOff>0</xdr:rowOff>
    </xdr:from>
    <xdr:to>
      <xdr:col>6</xdr:col>
      <xdr:colOff>0</xdr:colOff>
      <xdr:row>439</xdr:row>
      <xdr:rowOff>0</xdr:rowOff>
    </xdr:to>
    <xdr:sp macro="" textlink="">
      <xdr:nvSpPr>
        <xdr:cNvPr id="686" name="Rectángulo 685">
          <a:extLst>
            <a:ext uri="{FF2B5EF4-FFF2-40B4-BE49-F238E27FC236}">
              <a16:creationId xmlns:a16="http://schemas.microsoft.com/office/drawing/2014/main" id="{00000000-0008-0000-0000-0000AE020000}"/>
            </a:ext>
          </a:extLst>
        </xdr:cNvPr>
        <xdr:cNvSpPr/>
      </xdr:nvSpPr>
      <xdr:spPr>
        <a:xfrm>
          <a:off x="3343275" y="61083825"/>
          <a:ext cx="2305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435</xdr:row>
      <xdr:rowOff>0</xdr:rowOff>
    </xdr:from>
    <xdr:to>
      <xdr:col>8</xdr:col>
      <xdr:colOff>0</xdr:colOff>
      <xdr:row>437</xdr:row>
      <xdr:rowOff>0</xdr:rowOff>
    </xdr:to>
    <xdr:sp macro="" textlink="">
      <xdr:nvSpPr>
        <xdr:cNvPr id="687" name="Rectángulo 686">
          <a:extLst>
            <a:ext uri="{FF2B5EF4-FFF2-40B4-BE49-F238E27FC236}">
              <a16:creationId xmlns:a16="http://schemas.microsoft.com/office/drawing/2014/main" id="{00000000-0008-0000-0000-0000AF020000}"/>
            </a:ext>
          </a:extLst>
        </xdr:cNvPr>
        <xdr:cNvSpPr/>
      </xdr:nvSpPr>
      <xdr:spPr>
        <a:xfrm>
          <a:off x="5895975" y="610838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438</xdr:row>
      <xdr:rowOff>0</xdr:rowOff>
    </xdr:from>
    <xdr:to>
      <xdr:col>8</xdr:col>
      <xdr:colOff>0</xdr:colOff>
      <xdr:row>440</xdr:row>
      <xdr:rowOff>0</xdr:rowOff>
    </xdr:to>
    <xdr:sp macro="" textlink="">
      <xdr:nvSpPr>
        <xdr:cNvPr id="688" name="Rectángulo 687">
          <a:extLst>
            <a:ext uri="{FF2B5EF4-FFF2-40B4-BE49-F238E27FC236}">
              <a16:creationId xmlns:a16="http://schemas.microsoft.com/office/drawing/2014/main" id="{00000000-0008-0000-0000-0000B0020000}"/>
            </a:ext>
          </a:extLst>
        </xdr:cNvPr>
        <xdr:cNvSpPr/>
      </xdr:nvSpPr>
      <xdr:spPr>
        <a:xfrm>
          <a:off x="5895975" y="61664850"/>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441</xdr:row>
      <xdr:rowOff>0</xdr:rowOff>
    </xdr:from>
    <xdr:to>
      <xdr:col>8</xdr:col>
      <xdr:colOff>0</xdr:colOff>
      <xdr:row>443</xdr:row>
      <xdr:rowOff>0</xdr:rowOff>
    </xdr:to>
    <xdr:sp macro="" textlink="">
      <xdr:nvSpPr>
        <xdr:cNvPr id="689" name="Rectángulo 688">
          <a:extLst>
            <a:ext uri="{FF2B5EF4-FFF2-40B4-BE49-F238E27FC236}">
              <a16:creationId xmlns:a16="http://schemas.microsoft.com/office/drawing/2014/main" id="{00000000-0008-0000-0000-0000B1020000}"/>
            </a:ext>
          </a:extLst>
        </xdr:cNvPr>
        <xdr:cNvSpPr/>
      </xdr:nvSpPr>
      <xdr:spPr>
        <a:xfrm>
          <a:off x="5895975" y="62255400"/>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444</xdr:row>
      <xdr:rowOff>0</xdr:rowOff>
    </xdr:from>
    <xdr:to>
      <xdr:col>8</xdr:col>
      <xdr:colOff>0</xdr:colOff>
      <xdr:row>446</xdr:row>
      <xdr:rowOff>0</xdr:rowOff>
    </xdr:to>
    <xdr:sp macro="" textlink="">
      <xdr:nvSpPr>
        <xdr:cNvPr id="690" name="Rectángulo 689">
          <a:extLst>
            <a:ext uri="{FF2B5EF4-FFF2-40B4-BE49-F238E27FC236}">
              <a16:creationId xmlns:a16="http://schemas.microsoft.com/office/drawing/2014/main" id="{00000000-0008-0000-0000-0000B2020000}"/>
            </a:ext>
          </a:extLst>
        </xdr:cNvPr>
        <xdr:cNvSpPr/>
      </xdr:nvSpPr>
      <xdr:spPr>
        <a:xfrm>
          <a:off x="5895975" y="62836425"/>
          <a:ext cx="3724275"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344</xdr:row>
      <xdr:rowOff>0</xdr:rowOff>
    </xdr:from>
    <xdr:to>
      <xdr:col>7</xdr:col>
      <xdr:colOff>0</xdr:colOff>
      <xdr:row>357</xdr:row>
      <xdr:rowOff>4763</xdr:rowOff>
    </xdr:to>
    <xdr:cxnSp macro="">
      <xdr:nvCxnSpPr>
        <xdr:cNvPr id="692" name="Conector: angular 29">
          <a:extLst>
            <a:ext uri="{FF2B5EF4-FFF2-40B4-BE49-F238E27FC236}">
              <a16:creationId xmlns:a16="http://schemas.microsoft.com/office/drawing/2014/main" id="{00000000-0008-0000-0000-0000B4020000}"/>
            </a:ext>
          </a:extLst>
        </xdr:cNvPr>
        <xdr:cNvCxnSpPr>
          <a:stCxn id="637" idx="3"/>
          <a:endCxn id="649" idx="1"/>
        </xdr:cNvCxnSpPr>
      </xdr:nvCxnSpPr>
      <xdr:spPr>
        <a:xfrm>
          <a:off x="5648325" y="47415450"/>
          <a:ext cx="247650" cy="19669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360</xdr:row>
      <xdr:rowOff>4763</xdr:rowOff>
    </xdr:to>
    <xdr:cxnSp macro="">
      <xdr:nvCxnSpPr>
        <xdr:cNvPr id="693" name="Conector: angular 29">
          <a:extLst>
            <a:ext uri="{FF2B5EF4-FFF2-40B4-BE49-F238E27FC236}">
              <a16:creationId xmlns:a16="http://schemas.microsoft.com/office/drawing/2014/main" id="{00000000-0008-0000-0000-0000B5020000}"/>
            </a:ext>
          </a:extLst>
        </xdr:cNvPr>
        <xdr:cNvCxnSpPr>
          <a:stCxn id="637" idx="3"/>
          <a:endCxn id="650" idx="1"/>
        </xdr:cNvCxnSpPr>
      </xdr:nvCxnSpPr>
      <xdr:spPr>
        <a:xfrm>
          <a:off x="5648325" y="47415450"/>
          <a:ext cx="247650" cy="25479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363</xdr:row>
      <xdr:rowOff>4763</xdr:rowOff>
    </xdr:to>
    <xdr:cxnSp macro="">
      <xdr:nvCxnSpPr>
        <xdr:cNvPr id="694" name="Conector: angular 29">
          <a:extLst>
            <a:ext uri="{FF2B5EF4-FFF2-40B4-BE49-F238E27FC236}">
              <a16:creationId xmlns:a16="http://schemas.microsoft.com/office/drawing/2014/main" id="{00000000-0008-0000-0000-0000B6020000}"/>
            </a:ext>
          </a:extLst>
        </xdr:cNvPr>
        <xdr:cNvCxnSpPr>
          <a:stCxn id="637" idx="3"/>
          <a:endCxn id="651" idx="1"/>
        </xdr:cNvCxnSpPr>
      </xdr:nvCxnSpPr>
      <xdr:spPr>
        <a:xfrm>
          <a:off x="5648325" y="47415450"/>
          <a:ext cx="247650" cy="31289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366</xdr:row>
      <xdr:rowOff>0</xdr:rowOff>
    </xdr:to>
    <xdr:cxnSp macro="">
      <xdr:nvCxnSpPr>
        <xdr:cNvPr id="695" name="Conector: angular 29">
          <a:extLst>
            <a:ext uri="{FF2B5EF4-FFF2-40B4-BE49-F238E27FC236}">
              <a16:creationId xmlns:a16="http://schemas.microsoft.com/office/drawing/2014/main" id="{00000000-0008-0000-0000-0000B7020000}"/>
            </a:ext>
          </a:extLst>
        </xdr:cNvPr>
        <xdr:cNvCxnSpPr>
          <a:stCxn id="637" idx="3"/>
          <a:endCxn id="652" idx="1"/>
        </xdr:cNvCxnSpPr>
      </xdr:nvCxnSpPr>
      <xdr:spPr>
        <a:xfrm>
          <a:off x="5648325" y="47415450"/>
          <a:ext cx="247650" cy="37147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377</xdr:row>
      <xdr:rowOff>4763</xdr:rowOff>
    </xdr:to>
    <xdr:cxnSp macro="">
      <xdr:nvCxnSpPr>
        <xdr:cNvPr id="696" name="Conector: angular 29">
          <a:extLst>
            <a:ext uri="{FF2B5EF4-FFF2-40B4-BE49-F238E27FC236}">
              <a16:creationId xmlns:a16="http://schemas.microsoft.com/office/drawing/2014/main" id="{00000000-0008-0000-0000-0000B8020000}"/>
            </a:ext>
          </a:extLst>
        </xdr:cNvPr>
        <xdr:cNvCxnSpPr>
          <a:stCxn id="637" idx="3"/>
          <a:endCxn id="661" idx="1"/>
        </xdr:cNvCxnSpPr>
      </xdr:nvCxnSpPr>
      <xdr:spPr>
        <a:xfrm>
          <a:off x="5648325" y="47415450"/>
          <a:ext cx="247650" cy="52816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380</xdr:row>
      <xdr:rowOff>0</xdr:rowOff>
    </xdr:to>
    <xdr:cxnSp macro="">
      <xdr:nvCxnSpPr>
        <xdr:cNvPr id="697" name="Conector: angular 29">
          <a:extLst>
            <a:ext uri="{FF2B5EF4-FFF2-40B4-BE49-F238E27FC236}">
              <a16:creationId xmlns:a16="http://schemas.microsoft.com/office/drawing/2014/main" id="{00000000-0008-0000-0000-0000B9020000}"/>
            </a:ext>
          </a:extLst>
        </xdr:cNvPr>
        <xdr:cNvCxnSpPr>
          <a:stCxn id="637" idx="3"/>
          <a:endCxn id="662" idx="1"/>
        </xdr:cNvCxnSpPr>
      </xdr:nvCxnSpPr>
      <xdr:spPr>
        <a:xfrm>
          <a:off x="5648325" y="47415450"/>
          <a:ext cx="247650" cy="58674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389</xdr:row>
      <xdr:rowOff>0</xdr:rowOff>
    </xdr:to>
    <xdr:cxnSp macro="">
      <xdr:nvCxnSpPr>
        <xdr:cNvPr id="698" name="Conector: angular 29">
          <a:extLst>
            <a:ext uri="{FF2B5EF4-FFF2-40B4-BE49-F238E27FC236}">
              <a16:creationId xmlns:a16="http://schemas.microsoft.com/office/drawing/2014/main" id="{00000000-0008-0000-0000-0000BA020000}"/>
            </a:ext>
          </a:extLst>
        </xdr:cNvPr>
        <xdr:cNvCxnSpPr>
          <a:stCxn id="637" idx="3"/>
          <a:endCxn id="676" idx="1"/>
        </xdr:cNvCxnSpPr>
      </xdr:nvCxnSpPr>
      <xdr:spPr>
        <a:xfrm>
          <a:off x="5648325" y="47415450"/>
          <a:ext cx="247650" cy="70485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406</xdr:row>
      <xdr:rowOff>4763</xdr:rowOff>
    </xdr:to>
    <xdr:cxnSp macro="">
      <xdr:nvCxnSpPr>
        <xdr:cNvPr id="699" name="Conector: angular 29">
          <a:extLst>
            <a:ext uri="{FF2B5EF4-FFF2-40B4-BE49-F238E27FC236}">
              <a16:creationId xmlns:a16="http://schemas.microsoft.com/office/drawing/2014/main" id="{00000000-0008-0000-0000-0000BB020000}"/>
            </a:ext>
          </a:extLst>
        </xdr:cNvPr>
        <xdr:cNvCxnSpPr>
          <a:stCxn id="637" idx="3"/>
          <a:endCxn id="677" idx="1"/>
        </xdr:cNvCxnSpPr>
      </xdr:nvCxnSpPr>
      <xdr:spPr>
        <a:xfrm>
          <a:off x="5648325" y="47415450"/>
          <a:ext cx="247650" cy="97869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409</xdr:row>
      <xdr:rowOff>4763</xdr:rowOff>
    </xdr:to>
    <xdr:cxnSp macro="">
      <xdr:nvCxnSpPr>
        <xdr:cNvPr id="700" name="Conector: angular 29">
          <a:extLst>
            <a:ext uri="{FF2B5EF4-FFF2-40B4-BE49-F238E27FC236}">
              <a16:creationId xmlns:a16="http://schemas.microsoft.com/office/drawing/2014/main" id="{00000000-0008-0000-0000-0000BC020000}"/>
            </a:ext>
          </a:extLst>
        </xdr:cNvPr>
        <xdr:cNvCxnSpPr>
          <a:stCxn id="637" idx="3"/>
          <a:endCxn id="679" idx="1"/>
        </xdr:cNvCxnSpPr>
      </xdr:nvCxnSpPr>
      <xdr:spPr>
        <a:xfrm>
          <a:off x="5648325" y="47415450"/>
          <a:ext cx="247650" cy="103679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412</xdr:row>
      <xdr:rowOff>4763</xdr:rowOff>
    </xdr:to>
    <xdr:cxnSp macro="">
      <xdr:nvCxnSpPr>
        <xdr:cNvPr id="701" name="Conector: angular 29">
          <a:extLst>
            <a:ext uri="{FF2B5EF4-FFF2-40B4-BE49-F238E27FC236}">
              <a16:creationId xmlns:a16="http://schemas.microsoft.com/office/drawing/2014/main" id="{00000000-0008-0000-0000-0000BD020000}"/>
            </a:ext>
          </a:extLst>
        </xdr:cNvPr>
        <xdr:cNvCxnSpPr>
          <a:stCxn id="637" idx="3"/>
          <a:endCxn id="680" idx="1"/>
        </xdr:cNvCxnSpPr>
      </xdr:nvCxnSpPr>
      <xdr:spPr>
        <a:xfrm>
          <a:off x="5648325" y="47415450"/>
          <a:ext cx="247650" cy="109489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415</xdr:row>
      <xdr:rowOff>4763</xdr:rowOff>
    </xdr:to>
    <xdr:cxnSp macro="">
      <xdr:nvCxnSpPr>
        <xdr:cNvPr id="702" name="Conector: angular 29">
          <a:extLst>
            <a:ext uri="{FF2B5EF4-FFF2-40B4-BE49-F238E27FC236}">
              <a16:creationId xmlns:a16="http://schemas.microsoft.com/office/drawing/2014/main" id="{00000000-0008-0000-0000-0000BE020000}"/>
            </a:ext>
          </a:extLst>
        </xdr:cNvPr>
        <xdr:cNvCxnSpPr>
          <a:stCxn id="637" idx="3"/>
          <a:endCxn id="681" idx="1"/>
        </xdr:cNvCxnSpPr>
      </xdr:nvCxnSpPr>
      <xdr:spPr>
        <a:xfrm>
          <a:off x="5648325" y="47415450"/>
          <a:ext cx="247650" cy="115300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344</xdr:row>
      <xdr:rowOff>0</xdr:rowOff>
    </xdr:from>
    <xdr:to>
      <xdr:col>7</xdr:col>
      <xdr:colOff>0</xdr:colOff>
      <xdr:row>418</xdr:row>
      <xdr:rowOff>4763</xdr:rowOff>
    </xdr:to>
    <xdr:cxnSp macro="">
      <xdr:nvCxnSpPr>
        <xdr:cNvPr id="703" name="Conector: angular 29">
          <a:extLst>
            <a:ext uri="{FF2B5EF4-FFF2-40B4-BE49-F238E27FC236}">
              <a16:creationId xmlns:a16="http://schemas.microsoft.com/office/drawing/2014/main" id="{00000000-0008-0000-0000-0000BF020000}"/>
            </a:ext>
          </a:extLst>
        </xdr:cNvPr>
        <xdr:cNvCxnSpPr>
          <a:stCxn id="637" idx="3"/>
          <a:endCxn id="682" idx="1"/>
        </xdr:cNvCxnSpPr>
      </xdr:nvCxnSpPr>
      <xdr:spPr>
        <a:xfrm>
          <a:off x="5648325" y="47415450"/>
          <a:ext cx="247650" cy="121110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1315641</xdr:colOff>
      <xdr:row>390</xdr:row>
      <xdr:rowOff>0</xdr:rowOff>
    </xdr:from>
    <xdr:to>
      <xdr:col>9</xdr:col>
      <xdr:colOff>0</xdr:colOff>
      <xdr:row>393</xdr:row>
      <xdr:rowOff>107157</xdr:rowOff>
    </xdr:to>
    <xdr:cxnSp macro="">
      <xdr:nvCxnSpPr>
        <xdr:cNvPr id="704" name="Conector: angular 47">
          <a:extLst>
            <a:ext uri="{FF2B5EF4-FFF2-40B4-BE49-F238E27FC236}">
              <a16:creationId xmlns:a16="http://schemas.microsoft.com/office/drawing/2014/main" id="{00000000-0008-0000-0000-0000C0020000}"/>
            </a:ext>
          </a:extLst>
        </xdr:cNvPr>
        <xdr:cNvCxnSpPr>
          <a:stCxn id="676" idx="2"/>
          <a:endCxn id="670" idx="1"/>
        </xdr:cNvCxnSpPr>
      </xdr:nvCxnSpPr>
      <xdr:spPr>
        <a:xfrm rot="16200000" flipH="1">
          <a:off x="7128867" y="82400180"/>
          <a:ext cx="726282"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1315641</xdr:colOff>
      <xdr:row>390</xdr:row>
      <xdr:rowOff>0</xdr:rowOff>
    </xdr:from>
    <xdr:to>
      <xdr:col>9</xdr:col>
      <xdr:colOff>0</xdr:colOff>
      <xdr:row>395</xdr:row>
      <xdr:rowOff>107156</xdr:rowOff>
    </xdr:to>
    <xdr:cxnSp macro="">
      <xdr:nvCxnSpPr>
        <xdr:cNvPr id="705" name="Conector: angular 47">
          <a:extLst>
            <a:ext uri="{FF2B5EF4-FFF2-40B4-BE49-F238E27FC236}">
              <a16:creationId xmlns:a16="http://schemas.microsoft.com/office/drawing/2014/main" id="{00000000-0008-0000-0000-0000C1020000}"/>
            </a:ext>
          </a:extLst>
        </xdr:cNvPr>
        <xdr:cNvCxnSpPr>
          <a:stCxn id="676" idx="2"/>
          <a:endCxn id="671" idx="1"/>
        </xdr:cNvCxnSpPr>
      </xdr:nvCxnSpPr>
      <xdr:spPr>
        <a:xfrm rot="16200000" flipH="1">
          <a:off x="6926461" y="82602586"/>
          <a:ext cx="1131094"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1315642</xdr:colOff>
      <xdr:row>389</xdr:row>
      <xdr:rowOff>309561</xdr:rowOff>
    </xdr:from>
    <xdr:to>
      <xdr:col>9</xdr:col>
      <xdr:colOff>1</xdr:colOff>
      <xdr:row>397</xdr:row>
      <xdr:rowOff>107156</xdr:rowOff>
    </xdr:to>
    <xdr:cxnSp macro="">
      <xdr:nvCxnSpPr>
        <xdr:cNvPr id="706" name="Conector: angular 47">
          <a:extLst>
            <a:ext uri="{FF2B5EF4-FFF2-40B4-BE49-F238E27FC236}">
              <a16:creationId xmlns:a16="http://schemas.microsoft.com/office/drawing/2014/main" id="{00000000-0008-0000-0000-0000C2020000}"/>
            </a:ext>
          </a:extLst>
        </xdr:cNvPr>
        <xdr:cNvCxnSpPr>
          <a:stCxn id="676" idx="2"/>
          <a:endCxn id="672" idx="1"/>
        </xdr:cNvCxnSpPr>
      </xdr:nvCxnSpPr>
      <xdr:spPr>
        <a:xfrm rot="16200000" flipH="1">
          <a:off x="6724055" y="82804992"/>
          <a:ext cx="1535907"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1315642</xdr:colOff>
      <xdr:row>389</xdr:row>
      <xdr:rowOff>309561</xdr:rowOff>
    </xdr:from>
    <xdr:to>
      <xdr:col>9</xdr:col>
      <xdr:colOff>1</xdr:colOff>
      <xdr:row>399</xdr:row>
      <xdr:rowOff>107155</xdr:rowOff>
    </xdr:to>
    <xdr:cxnSp macro="">
      <xdr:nvCxnSpPr>
        <xdr:cNvPr id="707" name="Conector: angular 47">
          <a:extLst>
            <a:ext uri="{FF2B5EF4-FFF2-40B4-BE49-F238E27FC236}">
              <a16:creationId xmlns:a16="http://schemas.microsoft.com/office/drawing/2014/main" id="{00000000-0008-0000-0000-0000C3020000}"/>
            </a:ext>
          </a:extLst>
        </xdr:cNvPr>
        <xdr:cNvCxnSpPr>
          <a:stCxn id="676" idx="2"/>
          <a:endCxn id="673" idx="1"/>
        </xdr:cNvCxnSpPr>
      </xdr:nvCxnSpPr>
      <xdr:spPr>
        <a:xfrm rot="16200000" flipH="1">
          <a:off x="6521649" y="83007398"/>
          <a:ext cx="1940719"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390</xdr:row>
      <xdr:rowOff>0</xdr:rowOff>
    </xdr:from>
    <xdr:to>
      <xdr:col>9</xdr:col>
      <xdr:colOff>0</xdr:colOff>
      <xdr:row>401</xdr:row>
      <xdr:rowOff>106456</xdr:rowOff>
    </xdr:to>
    <xdr:cxnSp macro="">
      <xdr:nvCxnSpPr>
        <xdr:cNvPr id="708" name="Conector: angular 47">
          <a:extLst>
            <a:ext uri="{FF2B5EF4-FFF2-40B4-BE49-F238E27FC236}">
              <a16:creationId xmlns:a16="http://schemas.microsoft.com/office/drawing/2014/main" id="{00000000-0008-0000-0000-0000C4020000}"/>
            </a:ext>
          </a:extLst>
        </xdr:cNvPr>
        <xdr:cNvCxnSpPr>
          <a:stCxn id="676" idx="2"/>
          <a:endCxn id="674" idx="1"/>
        </xdr:cNvCxnSpPr>
      </xdr:nvCxnSpPr>
      <xdr:spPr>
        <a:xfrm rot="16200000" flipH="1">
          <a:off x="6308912" y="76889162"/>
          <a:ext cx="2336426"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390</xdr:row>
      <xdr:rowOff>0</xdr:rowOff>
    </xdr:from>
    <xdr:to>
      <xdr:col>9</xdr:col>
      <xdr:colOff>0</xdr:colOff>
      <xdr:row>403</xdr:row>
      <xdr:rowOff>106456</xdr:rowOff>
    </xdr:to>
    <xdr:cxnSp macro="">
      <xdr:nvCxnSpPr>
        <xdr:cNvPr id="709" name="Conector: angular 47">
          <a:extLst>
            <a:ext uri="{FF2B5EF4-FFF2-40B4-BE49-F238E27FC236}">
              <a16:creationId xmlns:a16="http://schemas.microsoft.com/office/drawing/2014/main" id="{00000000-0008-0000-0000-0000C5020000}"/>
            </a:ext>
          </a:extLst>
        </xdr:cNvPr>
        <xdr:cNvCxnSpPr>
          <a:stCxn id="676" idx="2"/>
          <a:endCxn id="675" idx="1"/>
        </xdr:cNvCxnSpPr>
      </xdr:nvCxnSpPr>
      <xdr:spPr>
        <a:xfrm rot="16200000" flipH="1">
          <a:off x="6107206" y="77090868"/>
          <a:ext cx="2739838"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421</xdr:row>
      <xdr:rowOff>4763</xdr:rowOff>
    </xdr:from>
    <xdr:to>
      <xdr:col>7</xdr:col>
      <xdr:colOff>0</xdr:colOff>
      <xdr:row>422</xdr:row>
      <xdr:rowOff>0</xdr:rowOff>
    </xdr:to>
    <xdr:cxnSp macro="">
      <xdr:nvCxnSpPr>
        <xdr:cNvPr id="710" name="Conector: angular 47">
          <a:extLst>
            <a:ext uri="{FF2B5EF4-FFF2-40B4-BE49-F238E27FC236}">
              <a16:creationId xmlns:a16="http://schemas.microsoft.com/office/drawing/2014/main" id="{00000000-0008-0000-0000-0000C6020000}"/>
            </a:ext>
          </a:extLst>
        </xdr:cNvPr>
        <xdr:cNvCxnSpPr>
          <a:stCxn id="683" idx="3"/>
          <a:endCxn id="684" idx="1"/>
        </xdr:cNvCxnSpPr>
      </xdr:nvCxnSpPr>
      <xdr:spPr>
        <a:xfrm flipV="1">
          <a:off x="5648325" y="60107513"/>
          <a:ext cx="247650" cy="1952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422</xdr:row>
      <xdr:rowOff>0</xdr:rowOff>
    </xdr:from>
    <xdr:to>
      <xdr:col>7</xdr:col>
      <xdr:colOff>0</xdr:colOff>
      <xdr:row>424</xdr:row>
      <xdr:rowOff>0</xdr:rowOff>
    </xdr:to>
    <xdr:cxnSp macro="">
      <xdr:nvCxnSpPr>
        <xdr:cNvPr id="711" name="Conector: angular 47">
          <a:extLst>
            <a:ext uri="{FF2B5EF4-FFF2-40B4-BE49-F238E27FC236}">
              <a16:creationId xmlns:a16="http://schemas.microsoft.com/office/drawing/2014/main" id="{00000000-0008-0000-0000-0000C7020000}"/>
            </a:ext>
          </a:extLst>
        </xdr:cNvPr>
        <xdr:cNvCxnSpPr>
          <a:stCxn id="683" idx="3"/>
          <a:endCxn id="685" idx="1"/>
        </xdr:cNvCxnSpPr>
      </xdr:nvCxnSpPr>
      <xdr:spPr>
        <a:xfrm>
          <a:off x="5648325" y="60302775"/>
          <a:ext cx="247650" cy="3905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436</xdr:row>
      <xdr:rowOff>4763</xdr:rowOff>
    </xdr:from>
    <xdr:to>
      <xdr:col>7</xdr:col>
      <xdr:colOff>0</xdr:colOff>
      <xdr:row>437</xdr:row>
      <xdr:rowOff>0</xdr:rowOff>
    </xdr:to>
    <xdr:cxnSp macro="">
      <xdr:nvCxnSpPr>
        <xdr:cNvPr id="712" name="Conector: angular 47">
          <a:extLst>
            <a:ext uri="{FF2B5EF4-FFF2-40B4-BE49-F238E27FC236}">
              <a16:creationId xmlns:a16="http://schemas.microsoft.com/office/drawing/2014/main" id="{00000000-0008-0000-0000-0000C8020000}"/>
            </a:ext>
          </a:extLst>
        </xdr:cNvPr>
        <xdr:cNvCxnSpPr>
          <a:stCxn id="686" idx="3"/>
          <a:endCxn id="687" idx="1"/>
        </xdr:cNvCxnSpPr>
      </xdr:nvCxnSpPr>
      <xdr:spPr>
        <a:xfrm flipV="1">
          <a:off x="5648325" y="61279088"/>
          <a:ext cx="247650" cy="1952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437</xdr:row>
      <xdr:rowOff>0</xdr:rowOff>
    </xdr:from>
    <xdr:to>
      <xdr:col>7</xdr:col>
      <xdr:colOff>0</xdr:colOff>
      <xdr:row>439</xdr:row>
      <xdr:rowOff>0</xdr:rowOff>
    </xdr:to>
    <xdr:cxnSp macro="">
      <xdr:nvCxnSpPr>
        <xdr:cNvPr id="713" name="Conector: angular 47">
          <a:extLst>
            <a:ext uri="{FF2B5EF4-FFF2-40B4-BE49-F238E27FC236}">
              <a16:creationId xmlns:a16="http://schemas.microsoft.com/office/drawing/2014/main" id="{00000000-0008-0000-0000-0000C9020000}"/>
            </a:ext>
          </a:extLst>
        </xdr:cNvPr>
        <xdr:cNvCxnSpPr>
          <a:stCxn id="686" idx="3"/>
          <a:endCxn id="688" idx="1"/>
        </xdr:cNvCxnSpPr>
      </xdr:nvCxnSpPr>
      <xdr:spPr>
        <a:xfrm>
          <a:off x="5648325" y="61474350"/>
          <a:ext cx="247650" cy="3905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437</xdr:row>
      <xdr:rowOff>0</xdr:rowOff>
    </xdr:from>
    <xdr:to>
      <xdr:col>7</xdr:col>
      <xdr:colOff>0</xdr:colOff>
      <xdr:row>442</xdr:row>
      <xdr:rowOff>4763</xdr:rowOff>
    </xdr:to>
    <xdr:cxnSp macro="">
      <xdr:nvCxnSpPr>
        <xdr:cNvPr id="714" name="Conector: angular 47">
          <a:extLst>
            <a:ext uri="{FF2B5EF4-FFF2-40B4-BE49-F238E27FC236}">
              <a16:creationId xmlns:a16="http://schemas.microsoft.com/office/drawing/2014/main" id="{00000000-0008-0000-0000-0000CA020000}"/>
            </a:ext>
          </a:extLst>
        </xdr:cNvPr>
        <xdr:cNvCxnSpPr>
          <a:stCxn id="686" idx="3"/>
          <a:endCxn id="689" idx="1"/>
        </xdr:cNvCxnSpPr>
      </xdr:nvCxnSpPr>
      <xdr:spPr>
        <a:xfrm>
          <a:off x="5648325" y="61474350"/>
          <a:ext cx="247650" cy="9763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437</xdr:row>
      <xdr:rowOff>0</xdr:rowOff>
    </xdr:from>
    <xdr:to>
      <xdr:col>7</xdr:col>
      <xdr:colOff>0</xdr:colOff>
      <xdr:row>445</xdr:row>
      <xdr:rowOff>4763</xdr:rowOff>
    </xdr:to>
    <xdr:cxnSp macro="">
      <xdr:nvCxnSpPr>
        <xdr:cNvPr id="715" name="Conector: angular 47">
          <a:extLst>
            <a:ext uri="{FF2B5EF4-FFF2-40B4-BE49-F238E27FC236}">
              <a16:creationId xmlns:a16="http://schemas.microsoft.com/office/drawing/2014/main" id="{00000000-0008-0000-0000-0000CB020000}"/>
            </a:ext>
          </a:extLst>
        </xdr:cNvPr>
        <xdr:cNvCxnSpPr>
          <a:stCxn id="686" idx="3"/>
          <a:endCxn id="690" idx="1"/>
        </xdr:cNvCxnSpPr>
      </xdr:nvCxnSpPr>
      <xdr:spPr>
        <a:xfrm>
          <a:off x="5648325" y="61474350"/>
          <a:ext cx="247650" cy="15573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344</xdr:row>
      <xdr:rowOff>0</xdr:rowOff>
    </xdr:from>
    <xdr:to>
      <xdr:col>5</xdr:col>
      <xdr:colOff>0</xdr:colOff>
      <xdr:row>344</xdr:row>
      <xdr:rowOff>12700</xdr:rowOff>
    </xdr:to>
    <xdr:cxnSp macro="">
      <xdr:nvCxnSpPr>
        <xdr:cNvPr id="736" name="Conector: angular 109">
          <a:extLst>
            <a:ext uri="{FF2B5EF4-FFF2-40B4-BE49-F238E27FC236}">
              <a16:creationId xmlns:a16="http://schemas.microsoft.com/office/drawing/2014/main" id="{00000000-0008-0000-0000-0000E0020000}"/>
            </a:ext>
          </a:extLst>
        </xdr:cNvPr>
        <xdr:cNvCxnSpPr>
          <a:stCxn id="122" idx="3"/>
          <a:endCxn id="637" idx="1"/>
        </xdr:cNvCxnSpPr>
      </xdr:nvCxnSpPr>
      <xdr:spPr>
        <a:xfrm>
          <a:off x="3095625" y="64569975"/>
          <a:ext cx="24765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426</xdr:row>
      <xdr:rowOff>0</xdr:rowOff>
    </xdr:from>
    <xdr:to>
      <xdr:col>8</xdr:col>
      <xdr:colOff>0</xdr:colOff>
      <xdr:row>428</xdr:row>
      <xdr:rowOff>0</xdr:rowOff>
    </xdr:to>
    <xdr:sp macro="" textlink="">
      <xdr:nvSpPr>
        <xdr:cNvPr id="739" name="Rectángulo 738">
          <a:extLst>
            <a:ext uri="{FF2B5EF4-FFF2-40B4-BE49-F238E27FC236}">
              <a16:creationId xmlns:a16="http://schemas.microsoft.com/office/drawing/2014/main" id="{00000000-0008-0000-0000-0000E3020000}"/>
            </a:ext>
          </a:extLst>
        </xdr:cNvPr>
        <xdr:cNvSpPr/>
      </xdr:nvSpPr>
      <xdr:spPr>
        <a:xfrm>
          <a:off x="5895975" y="776382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429</xdr:row>
      <xdr:rowOff>0</xdr:rowOff>
    </xdr:from>
    <xdr:to>
      <xdr:col>8</xdr:col>
      <xdr:colOff>0</xdr:colOff>
      <xdr:row>431</xdr:row>
      <xdr:rowOff>0</xdr:rowOff>
    </xdr:to>
    <xdr:sp macro="" textlink="">
      <xdr:nvSpPr>
        <xdr:cNvPr id="740" name="Rectángulo 739">
          <a:extLst>
            <a:ext uri="{FF2B5EF4-FFF2-40B4-BE49-F238E27FC236}">
              <a16:creationId xmlns:a16="http://schemas.microsoft.com/office/drawing/2014/main" id="{00000000-0008-0000-0000-0000E4020000}"/>
            </a:ext>
          </a:extLst>
        </xdr:cNvPr>
        <xdr:cNvSpPr/>
      </xdr:nvSpPr>
      <xdr:spPr>
        <a:xfrm>
          <a:off x="5895975" y="776382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432</xdr:row>
      <xdr:rowOff>0</xdr:rowOff>
    </xdr:from>
    <xdr:to>
      <xdr:col>8</xdr:col>
      <xdr:colOff>0</xdr:colOff>
      <xdr:row>434</xdr:row>
      <xdr:rowOff>0</xdr:rowOff>
    </xdr:to>
    <xdr:sp macro="" textlink="">
      <xdr:nvSpPr>
        <xdr:cNvPr id="741" name="Rectángulo 740">
          <a:extLst>
            <a:ext uri="{FF2B5EF4-FFF2-40B4-BE49-F238E27FC236}">
              <a16:creationId xmlns:a16="http://schemas.microsoft.com/office/drawing/2014/main" id="{00000000-0008-0000-0000-0000E5020000}"/>
            </a:ext>
          </a:extLst>
        </xdr:cNvPr>
        <xdr:cNvSpPr/>
      </xdr:nvSpPr>
      <xdr:spPr>
        <a:xfrm>
          <a:off x="5895975" y="77638275"/>
          <a:ext cx="3724275"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422</xdr:row>
      <xdr:rowOff>0</xdr:rowOff>
    </xdr:from>
    <xdr:to>
      <xdr:col>7</xdr:col>
      <xdr:colOff>0</xdr:colOff>
      <xdr:row>427</xdr:row>
      <xdr:rowOff>4763</xdr:rowOff>
    </xdr:to>
    <xdr:cxnSp macro="">
      <xdr:nvCxnSpPr>
        <xdr:cNvPr id="743" name="Conector: angular 47">
          <a:extLst>
            <a:ext uri="{FF2B5EF4-FFF2-40B4-BE49-F238E27FC236}">
              <a16:creationId xmlns:a16="http://schemas.microsoft.com/office/drawing/2014/main" id="{00000000-0008-0000-0000-0000E7020000}"/>
            </a:ext>
          </a:extLst>
        </xdr:cNvPr>
        <xdr:cNvCxnSpPr>
          <a:stCxn id="683" idx="3"/>
          <a:endCxn id="739" idx="1"/>
        </xdr:cNvCxnSpPr>
      </xdr:nvCxnSpPr>
      <xdr:spPr>
        <a:xfrm>
          <a:off x="5648325" y="77447775"/>
          <a:ext cx="247650" cy="9763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422</xdr:row>
      <xdr:rowOff>0</xdr:rowOff>
    </xdr:from>
    <xdr:to>
      <xdr:col>7</xdr:col>
      <xdr:colOff>0</xdr:colOff>
      <xdr:row>430</xdr:row>
      <xdr:rowOff>4763</xdr:rowOff>
    </xdr:to>
    <xdr:cxnSp macro="">
      <xdr:nvCxnSpPr>
        <xdr:cNvPr id="746" name="Conector: angular 47">
          <a:extLst>
            <a:ext uri="{FF2B5EF4-FFF2-40B4-BE49-F238E27FC236}">
              <a16:creationId xmlns:a16="http://schemas.microsoft.com/office/drawing/2014/main" id="{00000000-0008-0000-0000-0000EA020000}"/>
            </a:ext>
          </a:extLst>
        </xdr:cNvPr>
        <xdr:cNvCxnSpPr>
          <a:stCxn id="683" idx="3"/>
          <a:endCxn id="740" idx="1"/>
        </xdr:cNvCxnSpPr>
      </xdr:nvCxnSpPr>
      <xdr:spPr>
        <a:xfrm>
          <a:off x="5648325" y="77447775"/>
          <a:ext cx="247650" cy="15573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422</xdr:row>
      <xdr:rowOff>0</xdr:rowOff>
    </xdr:from>
    <xdr:to>
      <xdr:col>7</xdr:col>
      <xdr:colOff>0</xdr:colOff>
      <xdr:row>433</xdr:row>
      <xdr:rowOff>4763</xdr:rowOff>
    </xdr:to>
    <xdr:cxnSp macro="">
      <xdr:nvCxnSpPr>
        <xdr:cNvPr id="749" name="Conector: angular 47">
          <a:extLst>
            <a:ext uri="{FF2B5EF4-FFF2-40B4-BE49-F238E27FC236}">
              <a16:creationId xmlns:a16="http://schemas.microsoft.com/office/drawing/2014/main" id="{00000000-0008-0000-0000-0000ED020000}"/>
            </a:ext>
          </a:extLst>
        </xdr:cNvPr>
        <xdr:cNvCxnSpPr>
          <a:stCxn id="683" idx="3"/>
          <a:endCxn id="741" idx="1"/>
        </xdr:cNvCxnSpPr>
      </xdr:nvCxnSpPr>
      <xdr:spPr>
        <a:xfrm>
          <a:off x="5648325" y="77447775"/>
          <a:ext cx="247650" cy="21383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344</xdr:row>
      <xdr:rowOff>0</xdr:rowOff>
    </xdr:from>
    <xdr:to>
      <xdr:col>5</xdr:col>
      <xdr:colOff>0</xdr:colOff>
      <xdr:row>422</xdr:row>
      <xdr:rowOff>0</xdr:rowOff>
    </xdr:to>
    <xdr:cxnSp macro="">
      <xdr:nvCxnSpPr>
        <xdr:cNvPr id="760" name="Conector: angular 109">
          <a:extLst>
            <a:ext uri="{FF2B5EF4-FFF2-40B4-BE49-F238E27FC236}">
              <a16:creationId xmlns:a16="http://schemas.microsoft.com/office/drawing/2014/main" id="{00000000-0008-0000-0000-0000F8020000}"/>
            </a:ext>
          </a:extLst>
        </xdr:cNvPr>
        <xdr:cNvCxnSpPr>
          <a:stCxn id="122" idx="3"/>
          <a:endCxn id="683" idx="1"/>
        </xdr:cNvCxnSpPr>
      </xdr:nvCxnSpPr>
      <xdr:spPr>
        <a:xfrm>
          <a:off x="3095625" y="64569975"/>
          <a:ext cx="247650" cy="128778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344</xdr:row>
      <xdr:rowOff>0</xdr:rowOff>
    </xdr:from>
    <xdr:to>
      <xdr:col>5</xdr:col>
      <xdr:colOff>0</xdr:colOff>
      <xdr:row>437</xdr:row>
      <xdr:rowOff>0</xdr:rowOff>
    </xdr:to>
    <xdr:cxnSp macro="">
      <xdr:nvCxnSpPr>
        <xdr:cNvPr id="765" name="Conector: angular 109">
          <a:extLst>
            <a:ext uri="{FF2B5EF4-FFF2-40B4-BE49-F238E27FC236}">
              <a16:creationId xmlns:a16="http://schemas.microsoft.com/office/drawing/2014/main" id="{00000000-0008-0000-0000-0000FD020000}"/>
            </a:ext>
          </a:extLst>
        </xdr:cNvPr>
        <xdr:cNvCxnSpPr>
          <a:stCxn id="122" idx="3"/>
          <a:endCxn id="686" idx="1"/>
        </xdr:cNvCxnSpPr>
      </xdr:nvCxnSpPr>
      <xdr:spPr>
        <a:xfrm>
          <a:off x="3095625" y="64569975"/>
          <a:ext cx="247650" cy="1579245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448</xdr:row>
      <xdr:rowOff>0</xdr:rowOff>
    </xdr:from>
    <xdr:to>
      <xdr:col>8</xdr:col>
      <xdr:colOff>0</xdr:colOff>
      <xdr:row>450</xdr:row>
      <xdr:rowOff>0</xdr:rowOff>
    </xdr:to>
    <xdr:sp macro="" textlink="">
      <xdr:nvSpPr>
        <xdr:cNvPr id="400" name="Rectángulo 399">
          <a:extLst>
            <a:ext uri="{FF2B5EF4-FFF2-40B4-BE49-F238E27FC236}">
              <a16:creationId xmlns:a16="http://schemas.microsoft.com/office/drawing/2014/main" id="{F49672AD-D682-4588-87BC-AE1BD3FD73F0}"/>
            </a:ext>
          </a:extLst>
        </xdr:cNvPr>
        <xdr:cNvSpPr/>
      </xdr:nvSpPr>
      <xdr:spPr>
        <a:xfrm>
          <a:off x="5905500" y="82027059"/>
          <a:ext cx="3720353"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451</xdr:row>
      <xdr:rowOff>0</xdr:rowOff>
    </xdr:from>
    <xdr:to>
      <xdr:col>8</xdr:col>
      <xdr:colOff>0</xdr:colOff>
      <xdr:row>453</xdr:row>
      <xdr:rowOff>0</xdr:rowOff>
    </xdr:to>
    <xdr:sp macro="" textlink="">
      <xdr:nvSpPr>
        <xdr:cNvPr id="401" name="Rectángulo 400">
          <a:extLst>
            <a:ext uri="{FF2B5EF4-FFF2-40B4-BE49-F238E27FC236}">
              <a16:creationId xmlns:a16="http://schemas.microsoft.com/office/drawing/2014/main" id="{A7A2310C-EA89-47C6-9D58-8A984C3D0F7C}"/>
            </a:ext>
          </a:extLst>
        </xdr:cNvPr>
        <xdr:cNvSpPr/>
      </xdr:nvSpPr>
      <xdr:spPr>
        <a:xfrm>
          <a:off x="5905500" y="82811471"/>
          <a:ext cx="3720353" cy="39220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454</xdr:row>
      <xdr:rowOff>0</xdr:rowOff>
    </xdr:from>
    <xdr:to>
      <xdr:col>10</xdr:col>
      <xdr:colOff>0</xdr:colOff>
      <xdr:row>455</xdr:row>
      <xdr:rowOff>0</xdr:rowOff>
    </xdr:to>
    <xdr:sp macro="" textlink="">
      <xdr:nvSpPr>
        <xdr:cNvPr id="393" name="Rectángulo 392">
          <a:extLst>
            <a:ext uri="{FF2B5EF4-FFF2-40B4-BE49-F238E27FC236}">
              <a16:creationId xmlns:a16="http://schemas.microsoft.com/office/drawing/2014/main" id="{2FA26B0B-50EA-433A-8258-0702D738B96E}"/>
            </a:ext>
          </a:extLst>
        </xdr:cNvPr>
        <xdr:cNvSpPr/>
      </xdr:nvSpPr>
      <xdr:spPr>
        <a:xfrm>
          <a:off x="8258735" y="71672824"/>
          <a:ext cx="1602441" cy="20170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456</xdr:row>
      <xdr:rowOff>0</xdr:rowOff>
    </xdr:from>
    <xdr:to>
      <xdr:col>10</xdr:col>
      <xdr:colOff>0</xdr:colOff>
      <xdr:row>457</xdr:row>
      <xdr:rowOff>0</xdr:rowOff>
    </xdr:to>
    <xdr:sp macro="" textlink="">
      <xdr:nvSpPr>
        <xdr:cNvPr id="394" name="Rectángulo 393">
          <a:extLst>
            <a:ext uri="{FF2B5EF4-FFF2-40B4-BE49-F238E27FC236}">
              <a16:creationId xmlns:a16="http://schemas.microsoft.com/office/drawing/2014/main" id="{1DA03B59-642C-497A-BE8B-F4BB5430E2DD}"/>
            </a:ext>
          </a:extLst>
        </xdr:cNvPr>
        <xdr:cNvSpPr/>
      </xdr:nvSpPr>
      <xdr:spPr>
        <a:xfrm>
          <a:off x="8258735" y="72076235"/>
          <a:ext cx="1602441" cy="201706"/>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1316692</xdr:colOff>
      <xdr:row>452</xdr:row>
      <xdr:rowOff>201705</xdr:rowOff>
    </xdr:from>
    <xdr:to>
      <xdr:col>9</xdr:col>
      <xdr:colOff>1</xdr:colOff>
      <xdr:row>456</xdr:row>
      <xdr:rowOff>106455</xdr:rowOff>
    </xdr:to>
    <xdr:cxnSp macro="">
      <xdr:nvCxnSpPr>
        <xdr:cNvPr id="396" name="Conector: angular 35">
          <a:extLst>
            <a:ext uri="{FF2B5EF4-FFF2-40B4-BE49-F238E27FC236}">
              <a16:creationId xmlns:a16="http://schemas.microsoft.com/office/drawing/2014/main" id="{BBF533B2-5DDE-45C4-BA9B-5E557C0791F5}"/>
            </a:ext>
          </a:extLst>
        </xdr:cNvPr>
        <xdr:cNvCxnSpPr>
          <a:stCxn id="401" idx="2"/>
          <a:endCxn id="394" idx="1"/>
        </xdr:cNvCxnSpPr>
      </xdr:nvCxnSpPr>
      <xdr:spPr>
        <a:xfrm rot="16200000" flipH="1">
          <a:off x="7115736" y="88476044"/>
          <a:ext cx="722779"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453</xdr:row>
      <xdr:rowOff>0</xdr:rowOff>
    </xdr:from>
    <xdr:to>
      <xdr:col>9</xdr:col>
      <xdr:colOff>0</xdr:colOff>
      <xdr:row>454</xdr:row>
      <xdr:rowOff>106456</xdr:rowOff>
    </xdr:to>
    <xdr:cxnSp macro="">
      <xdr:nvCxnSpPr>
        <xdr:cNvPr id="399" name="Conector: angular 35">
          <a:extLst>
            <a:ext uri="{FF2B5EF4-FFF2-40B4-BE49-F238E27FC236}">
              <a16:creationId xmlns:a16="http://schemas.microsoft.com/office/drawing/2014/main" id="{E18439CD-8848-4A2B-BDE9-856560FFE0A3}"/>
            </a:ext>
          </a:extLst>
        </xdr:cNvPr>
        <xdr:cNvCxnSpPr>
          <a:stCxn id="401" idx="2"/>
          <a:endCxn id="393" idx="1"/>
        </xdr:cNvCxnSpPr>
      </xdr:nvCxnSpPr>
      <xdr:spPr>
        <a:xfrm rot="16200000" flipH="1">
          <a:off x="7323044" y="88268736"/>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458</xdr:row>
      <xdr:rowOff>0</xdr:rowOff>
    </xdr:from>
    <xdr:to>
      <xdr:col>8</xdr:col>
      <xdr:colOff>0</xdr:colOff>
      <xdr:row>460</xdr:row>
      <xdr:rowOff>0</xdr:rowOff>
    </xdr:to>
    <xdr:sp macro="" textlink="">
      <xdr:nvSpPr>
        <xdr:cNvPr id="402" name="Rectángulo 401">
          <a:extLst>
            <a:ext uri="{FF2B5EF4-FFF2-40B4-BE49-F238E27FC236}">
              <a16:creationId xmlns:a16="http://schemas.microsoft.com/office/drawing/2014/main" id="{9B3E6D7E-1A7D-4F5C-A44C-9EDB09A400A7}"/>
            </a:ext>
          </a:extLst>
        </xdr:cNvPr>
        <xdr:cNvSpPr/>
      </xdr:nvSpPr>
      <xdr:spPr>
        <a:xfrm>
          <a:off x="5378824" y="83382971"/>
          <a:ext cx="2633382" cy="403411"/>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461</xdr:row>
      <xdr:rowOff>0</xdr:rowOff>
    </xdr:from>
    <xdr:to>
      <xdr:col>10</xdr:col>
      <xdr:colOff>0</xdr:colOff>
      <xdr:row>462</xdr:row>
      <xdr:rowOff>0</xdr:rowOff>
    </xdr:to>
    <xdr:sp macro="" textlink="">
      <xdr:nvSpPr>
        <xdr:cNvPr id="403" name="Rectángulo 402">
          <a:extLst>
            <a:ext uri="{FF2B5EF4-FFF2-40B4-BE49-F238E27FC236}">
              <a16:creationId xmlns:a16="http://schemas.microsoft.com/office/drawing/2014/main" id="{DF606FAB-71F2-47DA-8A10-F30EC81C58EA}"/>
            </a:ext>
          </a:extLst>
        </xdr:cNvPr>
        <xdr:cNvSpPr/>
      </xdr:nvSpPr>
      <xdr:spPr>
        <a:xfrm>
          <a:off x="8258735" y="83382971"/>
          <a:ext cx="1602441" cy="201705"/>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463</xdr:row>
      <xdr:rowOff>0</xdr:rowOff>
    </xdr:from>
    <xdr:to>
      <xdr:col>10</xdr:col>
      <xdr:colOff>0</xdr:colOff>
      <xdr:row>464</xdr:row>
      <xdr:rowOff>0</xdr:rowOff>
    </xdr:to>
    <xdr:sp macro="" textlink="">
      <xdr:nvSpPr>
        <xdr:cNvPr id="404" name="Rectángulo 403">
          <a:extLst>
            <a:ext uri="{FF2B5EF4-FFF2-40B4-BE49-F238E27FC236}">
              <a16:creationId xmlns:a16="http://schemas.microsoft.com/office/drawing/2014/main" id="{F56F9A09-775C-4C6A-8786-8900D802CDE3}"/>
            </a:ext>
          </a:extLst>
        </xdr:cNvPr>
        <xdr:cNvSpPr/>
      </xdr:nvSpPr>
      <xdr:spPr>
        <a:xfrm>
          <a:off x="8258735" y="83786382"/>
          <a:ext cx="1602441" cy="201706"/>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1316692</xdr:colOff>
      <xdr:row>459</xdr:row>
      <xdr:rowOff>201705</xdr:rowOff>
    </xdr:from>
    <xdr:to>
      <xdr:col>9</xdr:col>
      <xdr:colOff>1</xdr:colOff>
      <xdr:row>463</xdr:row>
      <xdr:rowOff>106455</xdr:rowOff>
    </xdr:to>
    <xdr:cxnSp macro="">
      <xdr:nvCxnSpPr>
        <xdr:cNvPr id="405" name="Conector: angular 35">
          <a:extLst>
            <a:ext uri="{FF2B5EF4-FFF2-40B4-BE49-F238E27FC236}">
              <a16:creationId xmlns:a16="http://schemas.microsoft.com/office/drawing/2014/main" id="{AEED23C2-8656-4A72-9CFF-BF4EC5C1CEDA}"/>
            </a:ext>
          </a:extLst>
        </xdr:cNvPr>
        <xdr:cNvCxnSpPr>
          <a:stCxn id="402" idx="2"/>
          <a:endCxn id="404" idx="1"/>
        </xdr:cNvCxnSpPr>
      </xdr:nvCxnSpPr>
      <xdr:spPr>
        <a:xfrm rot="16200000" flipH="1">
          <a:off x="7115736" y="89887985"/>
          <a:ext cx="722779"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460</xdr:row>
      <xdr:rowOff>0</xdr:rowOff>
    </xdr:from>
    <xdr:to>
      <xdr:col>9</xdr:col>
      <xdr:colOff>0</xdr:colOff>
      <xdr:row>461</xdr:row>
      <xdr:rowOff>106456</xdr:rowOff>
    </xdr:to>
    <xdr:cxnSp macro="">
      <xdr:nvCxnSpPr>
        <xdr:cNvPr id="406" name="Conector: angular 35">
          <a:extLst>
            <a:ext uri="{FF2B5EF4-FFF2-40B4-BE49-F238E27FC236}">
              <a16:creationId xmlns:a16="http://schemas.microsoft.com/office/drawing/2014/main" id="{7F2C992C-0371-4577-826F-3C9F76D4B8A0}"/>
            </a:ext>
          </a:extLst>
        </xdr:cNvPr>
        <xdr:cNvCxnSpPr>
          <a:stCxn id="402" idx="2"/>
          <a:endCxn id="403" idx="1"/>
        </xdr:cNvCxnSpPr>
      </xdr:nvCxnSpPr>
      <xdr:spPr>
        <a:xfrm rot="16200000" flipH="1">
          <a:off x="7323044" y="89680677"/>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465</xdr:row>
      <xdr:rowOff>0</xdr:rowOff>
    </xdr:from>
    <xdr:to>
      <xdr:col>6</xdr:col>
      <xdr:colOff>0</xdr:colOff>
      <xdr:row>469</xdr:row>
      <xdr:rowOff>0</xdr:rowOff>
    </xdr:to>
    <xdr:sp macro="" textlink="">
      <xdr:nvSpPr>
        <xdr:cNvPr id="407" name="Rectángulo 406">
          <a:extLst>
            <a:ext uri="{FF2B5EF4-FFF2-40B4-BE49-F238E27FC236}">
              <a16:creationId xmlns:a16="http://schemas.microsoft.com/office/drawing/2014/main" id="{0BF5020E-5945-417F-AB54-0A2BDCD71C39}"/>
            </a:ext>
          </a:extLst>
        </xdr:cNvPr>
        <xdr:cNvSpPr/>
      </xdr:nvSpPr>
      <xdr:spPr>
        <a:xfrm>
          <a:off x="3350559" y="82800265"/>
          <a:ext cx="1781735" cy="784411"/>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465</xdr:row>
      <xdr:rowOff>0</xdr:rowOff>
    </xdr:from>
    <xdr:to>
      <xdr:col>8</xdr:col>
      <xdr:colOff>0</xdr:colOff>
      <xdr:row>467</xdr:row>
      <xdr:rowOff>0</xdr:rowOff>
    </xdr:to>
    <xdr:sp macro="" textlink="">
      <xdr:nvSpPr>
        <xdr:cNvPr id="408" name="Rectángulo 407">
          <a:extLst>
            <a:ext uri="{FF2B5EF4-FFF2-40B4-BE49-F238E27FC236}">
              <a16:creationId xmlns:a16="http://schemas.microsoft.com/office/drawing/2014/main" id="{E1E6A100-553B-46E9-AB17-A7C3A8C7C298}"/>
            </a:ext>
          </a:extLst>
        </xdr:cNvPr>
        <xdr:cNvSpPr/>
      </xdr:nvSpPr>
      <xdr:spPr>
        <a:xfrm>
          <a:off x="5378824" y="84178588"/>
          <a:ext cx="2633382" cy="403412"/>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476</xdr:row>
      <xdr:rowOff>0</xdr:rowOff>
    </xdr:from>
    <xdr:to>
      <xdr:col>8</xdr:col>
      <xdr:colOff>0</xdr:colOff>
      <xdr:row>478</xdr:row>
      <xdr:rowOff>0</xdr:rowOff>
    </xdr:to>
    <xdr:sp macro="" textlink="">
      <xdr:nvSpPr>
        <xdr:cNvPr id="414" name="Rectángulo 413">
          <a:extLst>
            <a:ext uri="{FF2B5EF4-FFF2-40B4-BE49-F238E27FC236}">
              <a16:creationId xmlns:a16="http://schemas.microsoft.com/office/drawing/2014/main" id="{62B2675C-B029-4755-A4C3-BA0F6DE21900}"/>
            </a:ext>
          </a:extLst>
        </xdr:cNvPr>
        <xdr:cNvSpPr/>
      </xdr:nvSpPr>
      <xdr:spPr>
        <a:xfrm>
          <a:off x="5378824" y="84974206"/>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487</xdr:row>
      <xdr:rowOff>0</xdr:rowOff>
    </xdr:from>
    <xdr:to>
      <xdr:col>6</xdr:col>
      <xdr:colOff>0</xdr:colOff>
      <xdr:row>491</xdr:row>
      <xdr:rowOff>0</xdr:rowOff>
    </xdr:to>
    <xdr:sp macro="" textlink="">
      <xdr:nvSpPr>
        <xdr:cNvPr id="434" name="Rectángulo 433">
          <a:extLst>
            <a:ext uri="{FF2B5EF4-FFF2-40B4-BE49-F238E27FC236}">
              <a16:creationId xmlns:a16="http://schemas.microsoft.com/office/drawing/2014/main" id="{D2009AB0-C95E-4089-B6F7-6AC289528963}"/>
            </a:ext>
          </a:extLst>
        </xdr:cNvPr>
        <xdr:cNvSpPr/>
      </xdr:nvSpPr>
      <xdr:spPr>
        <a:xfrm>
          <a:off x="3350559" y="84974206"/>
          <a:ext cx="1781735" cy="784412"/>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487</xdr:row>
      <xdr:rowOff>0</xdr:rowOff>
    </xdr:from>
    <xdr:to>
      <xdr:col>8</xdr:col>
      <xdr:colOff>0</xdr:colOff>
      <xdr:row>489</xdr:row>
      <xdr:rowOff>0</xdr:rowOff>
    </xdr:to>
    <xdr:sp macro="" textlink="">
      <xdr:nvSpPr>
        <xdr:cNvPr id="443" name="Rectángulo 442">
          <a:extLst>
            <a:ext uri="{FF2B5EF4-FFF2-40B4-BE49-F238E27FC236}">
              <a16:creationId xmlns:a16="http://schemas.microsoft.com/office/drawing/2014/main" id="{B00DB052-4EFA-4886-9E5E-15846E211EB0}"/>
            </a:ext>
          </a:extLst>
        </xdr:cNvPr>
        <xdr:cNvSpPr/>
      </xdr:nvSpPr>
      <xdr:spPr>
        <a:xfrm>
          <a:off x="5378824" y="86150824"/>
          <a:ext cx="2633382" cy="39220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502</xdr:row>
      <xdr:rowOff>0</xdr:rowOff>
    </xdr:from>
    <xdr:to>
      <xdr:col>8</xdr:col>
      <xdr:colOff>0</xdr:colOff>
      <xdr:row>504</xdr:row>
      <xdr:rowOff>0</xdr:rowOff>
    </xdr:to>
    <xdr:sp macro="" textlink="">
      <xdr:nvSpPr>
        <xdr:cNvPr id="450" name="Rectángulo 449">
          <a:extLst>
            <a:ext uri="{FF2B5EF4-FFF2-40B4-BE49-F238E27FC236}">
              <a16:creationId xmlns:a16="http://schemas.microsoft.com/office/drawing/2014/main" id="{B600F099-B8F3-41FD-BBF2-964CDE1856C8}"/>
            </a:ext>
          </a:extLst>
        </xdr:cNvPr>
        <xdr:cNvSpPr/>
      </xdr:nvSpPr>
      <xdr:spPr>
        <a:xfrm>
          <a:off x="5378824" y="89680676"/>
          <a:ext cx="2633382" cy="414618"/>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505</xdr:row>
      <xdr:rowOff>0</xdr:rowOff>
    </xdr:from>
    <xdr:to>
      <xdr:col>8</xdr:col>
      <xdr:colOff>0</xdr:colOff>
      <xdr:row>507</xdr:row>
      <xdr:rowOff>0</xdr:rowOff>
    </xdr:to>
    <xdr:sp macro="" textlink="">
      <xdr:nvSpPr>
        <xdr:cNvPr id="451" name="Rectángulo 450">
          <a:extLst>
            <a:ext uri="{FF2B5EF4-FFF2-40B4-BE49-F238E27FC236}">
              <a16:creationId xmlns:a16="http://schemas.microsoft.com/office/drawing/2014/main" id="{026F5131-E3AB-4052-AA5E-35648A156DC4}"/>
            </a:ext>
          </a:extLst>
        </xdr:cNvPr>
        <xdr:cNvSpPr/>
      </xdr:nvSpPr>
      <xdr:spPr>
        <a:xfrm>
          <a:off x="5378824" y="90297000"/>
          <a:ext cx="2633382" cy="425824"/>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516</xdr:row>
      <xdr:rowOff>0</xdr:rowOff>
    </xdr:from>
    <xdr:to>
      <xdr:col>8</xdr:col>
      <xdr:colOff>0</xdr:colOff>
      <xdr:row>518</xdr:row>
      <xdr:rowOff>0</xdr:rowOff>
    </xdr:to>
    <xdr:sp macro="" textlink="">
      <xdr:nvSpPr>
        <xdr:cNvPr id="481" name="Rectángulo 480">
          <a:extLst>
            <a:ext uri="{FF2B5EF4-FFF2-40B4-BE49-F238E27FC236}">
              <a16:creationId xmlns:a16="http://schemas.microsoft.com/office/drawing/2014/main" id="{7C61149D-2686-4638-8E25-862B7784EA18}"/>
            </a:ext>
          </a:extLst>
        </xdr:cNvPr>
        <xdr:cNvSpPr/>
      </xdr:nvSpPr>
      <xdr:spPr>
        <a:xfrm>
          <a:off x="5378824" y="92157176"/>
          <a:ext cx="2633382" cy="414618"/>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468</xdr:row>
      <xdr:rowOff>0</xdr:rowOff>
    </xdr:from>
    <xdr:to>
      <xdr:col>10</xdr:col>
      <xdr:colOff>0</xdr:colOff>
      <xdr:row>469</xdr:row>
      <xdr:rowOff>0</xdr:rowOff>
    </xdr:to>
    <xdr:sp macro="" textlink="">
      <xdr:nvSpPr>
        <xdr:cNvPr id="484" name="Rectángulo 483">
          <a:extLst>
            <a:ext uri="{FF2B5EF4-FFF2-40B4-BE49-F238E27FC236}">
              <a16:creationId xmlns:a16="http://schemas.microsoft.com/office/drawing/2014/main" id="{2467764C-1EC9-4E0F-8836-D674D450B461}"/>
            </a:ext>
          </a:extLst>
        </xdr:cNvPr>
        <xdr:cNvSpPr/>
      </xdr:nvSpPr>
      <xdr:spPr>
        <a:xfrm>
          <a:off x="8258735" y="84178588"/>
          <a:ext cx="1602441" cy="201706"/>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470</xdr:row>
      <xdr:rowOff>0</xdr:rowOff>
    </xdr:from>
    <xdr:to>
      <xdr:col>10</xdr:col>
      <xdr:colOff>0</xdr:colOff>
      <xdr:row>471</xdr:row>
      <xdr:rowOff>0</xdr:rowOff>
    </xdr:to>
    <xdr:sp macro="" textlink="">
      <xdr:nvSpPr>
        <xdr:cNvPr id="485" name="Rectángulo 484">
          <a:extLst>
            <a:ext uri="{FF2B5EF4-FFF2-40B4-BE49-F238E27FC236}">
              <a16:creationId xmlns:a16="http://schemas.microsoft.com/office/drawing/2014/main" id="{1777677A-FA5F-414C-975E-4BAF12D347C8}"/>
            </a:ext>
          </a:extLst>
        </xdr:cNvPr>
        <xdr:cNvSpPr/>
      </xdr:nvSpPr>
      <xdr:spPr>
        <a:xfrm>
          <a:off x="8258735" y="84582000"/>
          <a:ext cx="1602441" cy="201706"/>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472</xdr:row>
      <xdr:rowOff>0</xdr:rowOff>
    </xdr:from>
    <xdr:to>
      <xdr:col>10</xdr:col>
      <xdr:colOff>0</xdr:colOff>
      <xdr:row>473</xdr:row>
      <xdr:rowOff>0</xdr:rowOff>
    </xdr:to>
    <xdr:sp macro="" textlink="">
      <xdr:nvSpPr>
        <xdr:cNvPr id="487" name="Rectángulo 486">
          <a:extLst>
            <a:ext uri="{FF2B5EF4-FFF2-40B4-BE49-F238E27FC236}">
              <a16:creationId xmlns:a16="http://schemas.microsoft.com/office/drawing/2014/main" id="{B80830BB-12AC-4641-9A30-CD0D559FC861}"/>
            </a:ext>
          </a:extLst>
        </xdr:cNvPr>
        <xdr:cNvSpPr/>
      </xdr:nvSpPr>
      <xdr:spPr>
        <a:xfrm>
          <a:off x="8258735" y="84974206"/>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474</xdr:row>
      <xdr:rowOff>0</xdr:rowOff>
    </xdr:from>
    <xdr:to>
      <xdr:col>10</xdr:col>
      <xdr:colOff>0</xdr:colOff>
      <xdr:row>475</xdr:row>
      <xdr:rowOff>0</xdr:rowOff>
    </xdr:to>
    <xdr:sp macro="" textlink="">
      <xdr:nvSpPr>
        <xdr:cNvPr id="488" name="Rectángulo 487">
          <a:extLst>
            <a:ext uri="{FF2B5EF4-FFF2-40B4-BE49-F238E27FC236}">
              <a16:creationId xmlns:a16="http://schemas.microsoft.com/office/drawing/2014/main" id="{2E09D50E-767D-41AF-9372-3507E6E54A31}"/>
            </a:ext>
          </a:extLst>
        </xdr:cNvPr>
        <xdr:cNvSpPr/>
      </xdr:nvSpPr>
      <xdr:spPr>
        <a:xfrm>
          <a:off x="8258735" y="85400029"/>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479</xdr:row>
      <xdr:rowOff>0</xdr:rowOff>
    </xdr:from>
    <xdr:to>
      <xdr:col>10</xdr:col>
      <xdr:colOff>0</xdr:colOff>
      <xdr:row>480</xdr:row>
      <xdr:rowOff>0</xdr:rowOff>
    </xdr:to>
    <xdr:sp macro="" textlink="">
      <xdr:nvSpPr>
        <xdr:cNvPr id="494" name="Rectángulo 493">
          <a:extLst>
            <a:ext uri="{FF2B5EF4-FFF2-40B4-BE49-F238E27FC236}">
              <a16:creationId xmlns:a16="http://schemas.microsoft.com/office/drawing/2014/main" id="{0EF05122-4D56-42A4-B39C-0F3CA54D9B09}"/>
            </a:ext>
          </a:extLst>
        </xdr:cNvPr>
        <xdr:cNvSpPr/>
      </xdr:nvSpPr>
      <xdr:spPr>
        <a:xfrm>
          <a:off x="8258735" y="84974206"/>
          <a:ext cx="1602441" cy="201706"/>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481</xdr:row>
      <xdr:rowOff>0</xdr:rowOff>
    </xdr:from>
    <xdr:to>
      <xdr:col>10</xdr:col>
      <xdr:colOff>0</xdr:colOff>
      <xdr:row>482</xdr:row>
      <xdr:rowOff>0</xdr:rowOff>
    </xdr:to>
    <xdr:sp macro="" textlink="">
      <xdr:nvSpPr>
        <xdr:cNvPr id="495" name="Rectángulo 494">
          <a:extLst>
            <a:ext uri="{FF2B5EF4-FFF2-40B4-BE49-F238E27FC236}">
              <a16:creationId xmlns:a16="http://schemas.microsoft.com/office/drawing/2014/main" id="{EC574407-E604-4E89-93F6-5AEA2658B1DE}"/>
            </a:ext>
          </a:extLst>
        </xdr:cNvPr>
        <xdr:cNvSpPr/>
      </xdr:nvSpPr>
      <xdr:spPr>
        <a:xfrm>
          <a:off x="8258735" y="85377618"/>
          <a:ext cx="1602441" cy="212911"/>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483</xdr:row>
      <xdr:rowOff>0</xdr:rowOff>
    </xdr:from>
    <xdr:to>
      <xdr:col>10</xdr:col>
      <xdr:colOff>0</xdr:colOff>
      <xdr:row>484</xdr:row>
      <xdr:rowOff>0</xdr:rowOff>
    </xdr:to>
    <xdr:sp macro="" textlink="">
      <xdr:nvSpPr>
        <xdr:cNvPr id="496" name="Rectángulo 495">
          <a:extLst>
            <a:ext uri="{FF2B5EF4-FFF2-40B4-BE49-F238E27FC236}">
              <a16:creationId xmlns:a16="http://schemas.microsoft.com/office/drawing/2014/main" id="{42109895-FA26-4599-AFCD-5CC7F1256BCE}"/>
            </a:ext>
          </a:extLst>
        </xdr:cNvPr>
        <xdr:cNvSpPr/>
      </xdr:nvSpPr>
      <xdr:spPr>
        <a:xfrm>
          <a:off x="8258735" y="85803441"/>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485</xdr:row>
      <xdr:rowOff>0</xdr:rowOff>
    </xdr:from>
    <xdr:to>
      <xdr:col>10</xdr:col>
      <xdr:colOff>0</xdr:colOff>
      <xdr:row>486</xdr:row>
      <xdr:rowOff>0</xdr:rowOff>
    </xdr:to>
    <xdr:sp macro="" textlink="">
      <xdr:nvSpPr>
        <xdr:cNvPr id="497" name="Rectángulo 496">
          <a:extLst>
            <a:ext uri="{FF2B5EF4-FFF2-40B4-BE49-F238E27FC236}">
              <a16:creationId xmlns:a16="http://schemas.microsoft.com/office/drawing/2014/main" id="{9733E3BE-0112-4F8C-852E-7CBB791D940A}"/>
            </a:ext>
          </a:extLst>
        </xdr:cNvPr>
        <xdr:cNvSpPr/>
      </xdr:nvSpPr>
      <xdr:spPr>
        <a:xfrm>
          <a:off x="8258735" y="86218059"/>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490</xdr:row>
      <xdr:rowOff>0</xdr:rowOff>
    </xdr:from>
    <xdr:to>
      <xdr:col>10</xdr:col>
      <xdr:colOff>0</xdr:colOff>
      <xdr:row>491</xdr:row>
      <xdr:rowOff>0</xdr:rowOff>
    </xdr:to>
    <xdr:sp macro="" textlink="">
      <xdr:nvSpPr>
        <xdr:cNvPr id="498" name="Rectángulo 497">
          <a:extLst>
            <a:ext uri="{FF2B5EF4-FFF2-40B4-BE49-F238E27FC236}">
              <a16:creationId xmlns:a16="http://schemas.microsoft.com/office/drawing/2014/main" id="{C7CBD3CA-8555-4E75-B57D-DC5666E6C6D6}"/>
            </a:ext>
          </a:extLst>
        </xdr:cNvPr>
        <xdr:cNvSpPr/>
      </xdr:nvSpPr>
      <xdr:spPr>
        <a:xfrm>
          <a:off x="8258735" y="86632676"/>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492</xdr:row>
      <xdr:rowOff>0</xdr:rowOff>
    </xdr:from>
    <xdr:to>
      <xdr:col>10</xdr:col>
      <xdr:colOff>0</xdr:colOff>
      <xdr:row>493</xdr:row>
      <xdr:rowOff>0</xdr:rowOff>
    </xdr:to>
    <xdr:sp macro="" textlink="">
      <xdr:nvSpPr>
        <xdr:cNvPr id="499" name="Rectángulo 498">
          <a:extLst>
            <a:ext uri="{FF2B5EF4-FFF2-40B4-BE49-F238E27FC236}">
              <a16:creationId xmlns:a16="http://schemas.microsoft.com/office/drawing/2014/main" id="{670A787C-80FA-4797-8C98-F3E672E9CBAB}"/>
            </a:ext>
          </a:extLst>
        </xdr:cNvPr>
        <xdr:cNvSpPr/>
      </xdr:nvSpPr>
      <xdr:spPr>
        <a:xfrm>
          <a:off x="8258735" y="87058500"/>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494</xdr:row>
      <xdr:rowOff>0</xdr:rowOff>
    </xdr:from>
    <xdr:to>
      <xdr:col>10</xdr:col>
      <xdr:colOff>0</xdr:colOff>
      <xdr:row>495</xdr:row>
      <xdr:rowOff>0</xdr:rowOff>
    </xdr:to>
    <xdr:sp macro="" textlink="">
      <xdr:nvSpPr>
        <xdr:cNvPr id="500" name="Rectángulo 499">
          <a:extLst>
            <a:ext uri="{FF2B5EF4-FFF2-40B4-BE49-F238E27FC236}">
              <a16:creationId xmlns:a16="http://schemas.microsoft.com/office/drawing/2014/main" id="{F53F217A-0352-4215-B258-9E8DAF25DC60}"/>
            </a:ext>
          </a:extLst>
        </xdr:cNvPr>
        <xdr:cNvSpPr/>
      </xdr:nvSpPr>
      <xdr:spPr>
        <a:xfrm>
          <a:off x="8258735" y="87473118"/>
          <a:ext cx="1602441" cy="212911"/>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496</xdr:row>
      <xdr:rowOff>0</xdr:rowOff>
    </xdr:from>
    <xdr:to>
      <xdr:col>10</xdr:col>
      <xdr:colOff>0</xdr:colOff>
      <xdr:row>497</xdr:row>
      <xdr:rowOff>0</xdr:rowOff>
    </xdr:to>
    <xdr:sp macro="" textlink="">
      <xdr:nvSpPr>
        <xdr:cNvPr id="501" name="Rectángulo 500">
          <a:extLst>
            <a:ext uri="{FF2B5EF4-FFF2-40B4-BE49-F238E27FC236}">
              <a16:creationId xmlns:a16="http://schemas.microsoft.com/office/drawing/2014/main" id="{9B2AF43A-4ACA-4D90-A811-756215B74BAF}"/>
            </a:ext>
          </a:extLst>
        </xdr:cNvPr>
        <xdr:cNvSpPr/>
      </xdr:nvSpPr>
      <xdr:spPr>
        <a:xfrm>
          <a:off x="8258735" y="87887735"/>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498</xdr:row>
      <xdr:rowOff>0</xdr:rowOff>
    </xdr:from>
    <xdr:to>
      <xdr:col>10</xdr:col>
      <xdr:colOff>0</xdr:colOff>
      <xdr:row>499</xdr:row>
      <xdr:rowOff>0</xdr:rowOff>
    </xdr:to>
    <xdr:sp macro="" textlink="">
      <xdr:nvSpPr>
        <xdr:cNvPr id="503" name="Rectángulo 502">
          <a:extLst>
            <a:ext uri="{FF2B5EF4-FFF2-40B4-BE49-F238E27FC236}">
              <a16:creationId xmlns:a16="http://schemas.microsoft.com/office/drawing/2014/main" id="{EFA7D91D-D1E7-4711-8463-B8B349774119}"/>
            </a:ext>
          </a:extLst>
        </xdr:cNvPr>
        <xdr:cNvSpPr/>
      </xdr:nvSpPr>
      <xdr:spPr>
        <a:xfrm>
          <a:off x="8258735" y="89154000"/>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500</xdr:row>
      <xdr:rowOff>0</xdr:rowOff>
    </xdr:from>
    <xdr:to>
      <xdr:col>10</xdr:col>
      <xdr:colOff>0</xdr:colOff>
      <xdr:row>501</xdr:row>
      <xdr:rowOff>0</xdr:rowOff>
    </xdr:to>
    <xdr:sp macro="" textlink="">
      <xdr:nvSpPr>
        <xdr:cNvPr id="504" name="Rectángulo 503">
          <a:extLst>
            <a:ext uri="{FF2B5EF4-FFF2-40B4-BE49-F238E27FC236}">
              <a16:creationId xmlns:a16="http://schemas.microsoft.com/office/drawing/2014/main" id="{1EEF7F73-1F6D-43F3-9425-BDEB9EA453E9}"/>
            </a:ext>
          </a:extLst>
        </xdr:cNvPr>
        <xdr:cNvSpPr/>
      </xdr:nvSpPr>
      <xdr:spPr>
        <a:xfrm>
          <a:off x="8258735" y="89568618"/>
          <a:ext cx="1602441" cy="212911"/>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505</xdr:row>
      <xdr:rowOff>0</xdr:rowOff>
    </xdr:from>
    <xdr:to>
      <xdr:col>4</xdr:col>
      <xdr:colOff>0</xdr:colOff>
      <xdr:row>509</xdr:row>
      <xdr:rowOff>0</xdr:rowOff>
    </xdr:to>
    <xdr:sp macro="" textlink="">
      <xdr:nvSpPr>
        <xdr:cNvPr id="514" name="Rectángulo 513">
          <a:extLst>
            <a:ext uri="{FF2B5EF4-FFF2-40B4-BE49-F238E27FC236}">
              <a16:creationId xmlns:a16="http://schemas.microsoft.com/office/drawing/2014/main" id="{846D5CD7-F715-4F72-82D5-4F74F0237150}"/>
            </a:ext>
          </a:extLst>
        </xdr:cNvPr>
        <xdr:cNvSpPr/>
      </xdr:nvSpPr>
      <xdr:spPr>
        <a:xfrm>
          <a:off x="1557618" y="97054147"/>
          <a:ext cx="1546411" cy="773206"/>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505</xdr:row>
      <xdr:rowOff>0</xdr:rowOff>
    </xdr:from>
    <xdr:to>
      <xdr:col>6</xdr:col>
      <xdr:colOff>0</xdr:colOff>
      <xdr:row>509</xdr:row>
      <xdr:rowOff>0</xdr:rowOff>
    </xdr:to>
    <xdr:sp macro="" textlink="">
      <xdr:nvSpPr>
        <xdr:cNvPr id="515" name="Rectángulo 514">
          <a:extLst>
            <a:ext uri="{FF2B5EF4-FFF2-40B4-BE49-F238E27FC236}">
              <a16:creationId xmlns:a16="http://schemas.microsoft.com/office/drawing/2014/main" id="{B08225D7-8C89-47DB-83C5-DE8919F2B6D4}"/>
            </a:ext>
          </a:extLst>
        </xdr:cNvPr>
        <xdr:cNvSpPr/>
      </xdr:nvSpPr>
      <xdr:spPr>
        <a:xfrm>
          <a:off x="3350559" y="91361559"/>
          <a:ext cx="1781735" cy="851647"/>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508</xdr:row>
      <xdr:rowOff>0</xdr:rowOff>
    </xdr:from>
    <xdr:to>
      <xdr:col>10</xdr:col>
      <xdr:colOff>0</xdr:colOff>
      <xdr:row>509</xdr:row>
      <xdr:rowOff>0</xdr:rowOff>
    </xdr:to>
    <xdr:sp macro="" textlink="">
      <xdr:nvSpPr>
        <xdr:cNvPr id="517" name="Rectángulo 516">
          <a:extLst>
            <a:ext uri="{FF2B5EF4-FFF2-40B4-BE49-F238E27FC236}">
              <a16:creationId xmlns:a16="http://schemas.microsoft.com/office/drawing/2014/main" id="{9A00153B-F268-4E64-A1A8-F2094021C328}"/>
            </a:ext>
          </a:extLst>
        </xdr:cNvPr>
        <xdr:cNvSpPr/>
      </xdr:nvSpPr>
      <xdr:spPr>
        <a:xfrm>
          <a:off x="8258735" y="89109176"/>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510</xdr:row>
      <xdr:rowOff>0</xdr:rowOff>
    </xdr:from>
    <xdr:to>
      <xdr:col>10</xdr:col>
      <xdr:colOff>0</xdr:colOff>
      <xdr:row>511</xdr:row>
      <xdr:rowOff>0</xdr:rowOff>
    </xdr:to>
    <xdr:sp macro="" textlink="">
      <xdr:nvSpPr>
        <xdr:cNvPr id="518" name="Rectángulo 517">
          <a:extLst>
            <a:ext uri="{FF2B5EF4-FFF2-40B4-BE49-F238E27FC236}">
              <a16:creationId xmlns:a16="http://schemas.microsoft.com/office/drawing/2014/main" id="{0764EC16-B9DD-43CF-9898-240DED3A2F7B}"/>
            </a:ext>
          </a:extLst>
        </xdr:cNvPr>
        <xdr:cNvSpPr/>
      </xdr:nvSpPr>
      <xdr:spPr>
        <a:xfrm>
          <a:off x="8258735" y="89523794"/>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512</xdr:row>
      <xdr:rowOff>0</xdr:rowOff>
    </xdr:from>
    <xdr:to>
      <xdr:col>10</xdr:col>
      <xdr:colOff>0</xdr:colOff>
      <xdr:row>513</xdr:row>
      <xdr:rowOff>0</xdr:rowOff>
    </xdr:to>
    <xdr:sp macro="" textlink="">
      <xdr:nvSpPr>
        <xdr:cNvPr id="520" name="Rectángulo 519">
          <a:extLst>
            <a:ext uri="{FF2B5EF4-FFF2-40B4-BE49-F238E27FC236}">
              <a16:creationId xmlns:a16="http://schemas.microsoft.com/office/drawing/2014/main" id="{0E34C777-A7E0-44DA-BB0B-0CC1B165408A}"/>
            </a:ext>
          </a:extLst>
        </xdr:cNvPr>
        <xdr:cNvSpPr/>
      </xdr:nvSpPr>
      <xdr:spPr>
        <a:xfrm>
          <a:off x="8258735" y="89938412"/>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514</xdr:row>
      <xdr:rowOff>0</xdr:rowOff>
    </xdr:from>
    <xdr:to>
      <xdr:col>10</xdr:col>
      <xdr:colOff>0</xdr:colOff>
      <xdr:row>515</xdr:row>
      <xdr:rowOff>0</xdr:rowOff>
    </xdr:to>
    <xdr:sp macro="" textlink="">
      <xdr:nvSpPr>
        <xdr:cNvPr id="521" name="Rectángulo 520">
          <a:extLst>
            <a:ext uri="{FF2B5EF4-FFF2-40B4-BE49-F238E27FC236}">
              <a16:creationId xmlns:a16="http://schemas.microsoft.com/office/drawing/2014/main" id="{C6942540-A7C8-471B-9E89-D246446B69A6}"/>
            </a:ext>
          </a:extLst>
        </xdr:cNvPr>
        <xdr:cNvSpPr/>
      </xdr:nvSpPr>
      <xdr:spPr>
        <a:xfrm>
          <a:off x="8258735" y="90353029"/>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519</xdr:row>
      <xdr:rowOff>0</xdr:rowOff>
    </xdr:from>
    <xdr:to>
      <xdr:col>10</xdr:col>
      <xdr:colOff>0</xdr:colOff>
      <xdr:row>520</xdr:row>
      <xdr:rowOff>0</xdr:rowOff>
    </xdr:to>
    <xdr:sp macro="" textlink="">
      <xdr:nvSpPr>
        <xdr:cNvPr id="523" name="Rectángulo 522">
          <a:extLst>
            <a:ext uri="{FF2B5EF4-FFF2-40B4-BE49-F238E27FC236}">
              <a16:creationId xmlns:a16="http://schemas.microsoft.com/office/drawing/2014/main" id="{2084DD8C-3403-4087-9E2C-1271E3145C4B}"/>
            </a:ext>
          </a:extLst>
        </xdr:cNvPr>
        <xdr:cNvSpPr/>
      </xdr:nvSpPr>
      <xdr:spPr>
        <a:xfrm>
          <a:off x="8258735" y="91361559"/>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521</xdr:row>
      <xdr:rowOff>0</xdr:rowOff>
    </xdr:from>
    <xdr:to>
      <xdr:col>10</xdr:col>
      <xdr:colOff>0</xdr:colOff>
      <xdr:row>522</xdr:row>
      <xdr:rowOff>0</xdr:rowOff>
    </xdr:to>
    <xdr:sp macro="" textlink="">
      <xdr:nvSpPr>
        <xdr:cNvPr id="524" name="Rectángulo 523">
          <a:extLst>
            <a:ext uri="{FF2B5EF4-FFF2-40B4-BE49-F238E27FC236}">
              <a16:creationId xmlns:a16="http://schemas.microsoft.com/office/drawing/2014/main" id="{7EABF666-EF9D-459D-99C1-746057E4EA77}"/>
            </a:ext>
          </a:extLst>
        </xdr:cNvPr>
        <xdr:cNvSpPr/>
      </xdr:nvSpPr>
      <xdr:spPr>
        <a:xfrm>
          <a:off x="8258735" y="91787382"/>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523</xdr:row>
      <xdr:rowOff>0</xdr:rowOff>
    </xdr:from>
    <xdr:to>
      <xdr:col>10</xdr:col>
      <xdr:colOff>0</xdr:colOff>
      <xdr:row>524</xdr:row>
      <xdr:rowOff>0</xdr:rowOff>
    </xdr:to>
    <xdr:sp macro="" textlink="">
      <xdr:nvSpPr>
        <xdr:cNvPr id="540" name="Rectángulo 539">
          <a:extLst>
            <a:ext uri="{FF2B5EF4-FFF2-40B4-BE49-F238E27FC236}">
              <a16:creationId xmlns:a16="http://schemas.microsoft.com/office/drawing/2014/main" id="{772C5F79-F239-4011-94EC-5F073638DF32}"/>
            </a:ext>
          </a:extLst>
        </xdr:cNvPr>
        <xdr:cNvSpPr/>
      </xdr:nvSpPr>
      <xdr:spPr>
        <a:xfrm>
          <a:off x="8258735" y="92213206"/>
          <a:ext cx="1602441" cy="212912"/>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0</xdr:colOff>
      <xdr:row>525</xdr:row>
      <xdr:rowOff>0</xdr:rowOff>
    </xdr:from>
    <xdr:to>
      <xdr:col>10</xdr:col>
      <xdr:colOff>0</xdr:colOff>
      <xdr:row>526</xdr:row>
      <xdr:rowOff>0</xdr:rowOff>
    </xdr:to>
    <xdr:sp macro="" textlink="">
      <xdr:nvSpPr>
        <xdr:cNvPr id="541" name="Rectángulo 540">
          <a:extLst>
            <a:ext uri="{FF2B5EF4-FFF2-40B4-BE49-F238E27FC236}">
              <a16:creationId xmlns:a16="http://schemas.microsoft.com/office/drawing/2014/main" id="{88733263-7257-44B5-95F3-9C7B071F957D}"/>
            </a:ext>
          </a:extLst>
        </xdr:cNvPr>
        <xdr:cNvSpPr/>
      </xdr:nvSpPr>
      <xdr:spPr>
        <a:xfrm>
          <a:off x="8258735" y="92627824"/>
          <a:ext cx="1602441" cy="212911"/>
        </a:xfrm>
        <a:prstGeom prst="rect">
          <a:avLst/>
        </a:prstGeom>
        <a:no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0</xdr:colOff>
      <xdr:row>450</xdr:row>
      <xdr:rowOff>0</xdr:rowOff>
    </xdr:from>
    <xdr:to>
      <xdr:col>5</xdr:col>
      <xdr:colOff>0</xdr:colOff>
      <xdr:row>450</xdr:row>
      <xdr:rowOff>12700</xdr:rowOff>
    </xdr:to>
    <xdr:cxnSp macro="">
      <xdr:nvCxnSpPr>
        <xdr:cNvPr id="542" name="Conector: angular 109">
          <a:extLst>
            <a:ext uri="{FF2B5EF4-FFF2-40B4-BE49-F238E27FC236}">
              <a16:creationId xmlns:a16="http://schemas.microsoft.com/office/drawing/2014/main" id="{A824438B-2379-46F3-8910-379C912DC10D}"/>
            </a:ext>
          </a:extLst>
        </xdr:cNvPr>
        <xdr:cNvCxnSpPr>
          <a:stCxn id="59" idx="3"/>
          <a:endCxn id="16" idx="1"/>
        </xdr:cNvCxnSpPr>
      </xdr:nvCxnSpPr>
      <xdr:spPr>
        <a:xfrm>
          <a:off x="3104029" y="83192471"/>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467</xdr:row>
      <xdr:rowOff>11206</xdr:rowOff>
    </xdr:from>
    <xdr:to>
      <xdr:col>5</xdr:col>
      <xdr:colOff>0</xdr:colOff>
      <xdr:row>467</xdr:row>
      <xdr:rowOff>23906</xdr:rowOff>
    </xdr:to>
    <xdr:cxnSp macro="">
      <xdr:nvCxnSpPr>
        <xdr:cNvPr id="546" name="Conector: angular 109">
          <a:extLst>
            <a:ext uri="{FF2B5EF4-FFF2-40B4-BE49-F238E27FC236}">
              <a16:creationId xmlns:a16="http://schemas.microsoft.com/office/drawing/2014/main" id="{05A184B4-74BE-4E6C-9A32-30A7FCCB15E1}"/>
            </a:ext>
          </a:extLst>
        </xdr:cNvPr>
        <xdr:cNvCxnSpPr>
          <a:stCxn id="127" idx="3"/>
          <a:endCxn id="407" idx="1"/>
        </xdr:cNvCxnSpPr>
      </xdr:nvCxnSpPr>
      <xdr:spPr>
        <a:xfrm>
          <a:off x="3104029" y="85388824"/>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467</xdr:row>
      <xdr:rowOff>11206</xdr:rowOff>
    </xdr:from>
    <xdr:to>
      <xdr:col>5</xdr:col>
      <xdr:colOff>0</xdr:colOff>
      <xdr:row>489</xdr:row>
      <xdr:rowOff>11206</xdr:rowOff>
    </xdr:to>
    <xdr:cxnSp macro="">
      <xdr:nvCxnSpPr>
        <xdr:cNvPr id="547" name="Conector: angular 109">
          <a:extLst>
            <a:ext uri="{FF2B5EF4-FFF2-40B4-BE49-F238E27FC236}">
              <a16:creationId xmlns:a16="http://schemas.microsoft.com/office/drawing/2014/main" id="{66B54D11-0780-4C85-8818-130EAA2A9468}"/>
            </a:ext>
          </a:extLst>
        </xdr:cNvPr>
        <xdr:cNvCxnSpPr>
          <a:stCxn id="127" idx="3"/>
          <a:endCxn id="434" idx="1"/>
        </xdr:cNvCxnSpPr>
      </xdr:nvCxnSpPr>
      <xdr:spPr>
        <a:xfrm>
          <a:off x="3104029" y="85388824"/>
          <a:ext cx="246530" cy="330573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507</xdr:row>
      <xdr:rowOff>1</xdr:rowOff>
    </xdr:from>
    <xdr:to>
      <xdr:col>5</xdr:col>
      <xdr:colOff>0</xdr:colOff>
      <xdr:row>507</xdr:row>
      <xdr:rowOff>12701</xdr:rowOff>
    </xdr:to>
    <xdr:cxnSp macro="">
      <xdr:nvCxnSpPr>
        <xdr:cNvPr id="562" name="Conector: angular 109">
          <a:extLst>
            <a:ext uri="{FF2B5EF4-FFF2-40B4-BE49-F238E27FC236}">
              <a16:creationId xmlns:a16="http://schemas.microsoft.com/office/drawing/2014/main" id="{9507CBD7-C9D1-4074-96B5-1DB5894269A0}"/>
            </a:ext>
          </a:extLst>
        </xdr:cNvPr>
        <xdr:cNvCxnSpPr>
          <a:stCxn id="514" idx="3"/>
          <a:endCxn id="515" idx="1"/>
        </xdr:cNvCxnSpPr>
      </xdr:nvCxnSpPr>
      <xdr:spPr>
        <a:xfrm>
          <a:off x="3104029" y="91787383"/>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450</xdr:row>
      <xdr:rowOff>0</xdr:rowOff>
    </xdr:from>
    <xdr:to>
      <xdr:col>7</xdr:col>
      <xdr:colOff>0</xdr:colOff>
      <xdr:row>459</xdr:row>
      <xdr:rowOff>0</xdr:rowOff>
    </xdr:to>
    <xdr:cxnSp macro="">
      <xdr:nvCxnSpPr>
        <xdr:cNvPr id="563" name="Conector: angular 35">
          <a:extLst>
            <a:ext uri="{FF2B5EF4-FFF2-40B4-BE49-F238E27FC236}">
              <a16:creationId xmlns:a16="http://schemas.microsoft.com/office/drawing/2014/main" id="{207605AC-AF81-4FF6-B327-66678E1ED0A9}"/>
            </a:ext>
          </a:extLst>
        </xdr:cNvPr>
        <xdr:cNvCxnSpPr>
          <a:stCxn id="16" idx="3"/>
          <a:endCxn id="402" idx="1"/>
        </xdr:cNvCxnSpPr>
      </xdr:nvCxnSpPr>
      <xdr:spPr>
        <a:xfrm>
          <a:off x="5132294" y="83192471"/>
          <a:ext cx="246530" cy="118782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467</xdr:row>
      <xdr:rowOff>11206</xdr:rowOff>
    </xdr:from>
    <xdr:to>
      <xdr:col>7</xdr:col>
      <xdr:colOff>0</xdr:colOff>
      <xdr:row>477</xdr:row>
      <xdr:rowOff>0</xdr:rowOff>
    </xdr:to>
    <xdr:cxnSp macro="">
      <xdr:nvCxnSpPr>
        <xdr:cNvPr id="565" name="Conector: angular 35">
          <a:extLst>
            <a:ext uri="{FF2B5EF4-FFF2-40B4-BE49-F238E27FC236}">
              <a16:creationId xmlns:a16="http://schemas.microsoft.com/office/drawing/2014/main" id="{F45A8A38-5BD3-487F-8A63-1C01C40E469D}"/>
            </a:ext>
          </a:extLst>
        </xdr:cNvPr>
        <xdr:cNvCxnSpPr>
          <a:stCxn id="407" idx="3"/>
          <a:endCxn id="414" idx="1"/>
        </xdr:cNvCxnSpPr>
      </xdr:nvCxnSpPr>
      <xdr:spPr>
        <a:xfrm>
          <a:off x="5132294" y="85388824"/>
          <a:ext cx="246530" cy="144555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466</xdr:row>
      <xdr:rowOff>0</xdr:rowOff>
    </xdr:from>
    <xdr:to>
      <xdr:col>7</xdr:col>
      <xdr:colOff>0</xdr:colOff>
      <xdr:row>467</xdr:row>
      <xdr:rowOff>11206</xdr:rowOff>
    </xdr:to>
    <xdr:cxnSp macro="">
      <xdr:nvCxnSpPr>
        <xdr:cNvPr id="566" name="Conector: angular 35">
          <a:extLst>
            <a:ext uri="{FF2B5EF4-FFF2-40B4-BE49-F238E27FC236}">
              <a16:creationId xmlns:a16="http://schemas.microsoft.com/office/drawing/2014/main" id="{5152CEF4-68B1-4478-B7C8-A8C2D949435A}"/>
            </a:ext>
          </a:extLst>
        </xdr:cNvPr>
        <xdr:cNvCxnSpPr>
          <a:stCxn id="407" idx="3"/>
          <a:endCxn id="408" idx="1"/>
        </xdr:cNvCxnSpPr>
      </xdr:nvCxnSpPr>
      <xdr:spPr>
        <a:xfrm flipV="1">
          <a:off x="5132294" y="85175912"/>
          <a:ext cx="246530" cy="2129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467</xdr:row>
      <xdr:rowOff>0</xdr:rowOff>
    </xdr:from>
    <xdr:to>
      <xdr:col>9</xdr:col>
      <xdr:colOff>0</xdr:colOff>
      <xdr:row>468</xdr:row>
      <xdr:rowOff>106456</xdr:rowOff>
    </xdr:to>
    <xdr:cxnSp macro="">
      <xdr:nvCxnSpPr>
        <xdr:cNvPr id="568" name="Conector: angular 35">
          <a:extLst>
            <a:ext uri="{FF2B5EF4-FFF2-40B4-BE49-F238E27FC236}">
              <a16:creationId xmlns:a16="http://schemas.microsoft.com/office/drawing/2014/main" id="{5A8F6AF6-42F6-456F-B46C-18D0E8178686}"/>
            </a:ext>
          </a:extLst>
        </xdr:cNvPr>
        <xdr:cNvCxnSpPr>
          <a:stCxn id="408" idx="2"/>
          <a:endCxn id="484" idx="1"/>
        </xdr:cNvCxnSpPr>
      </xdr:nvCxnSpPr>
      <xdr:spPr>
        <a:xfrm rot="16200000" flipH="1">
          <a:off x="7323044" y="91092618"/>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467</xdr:row>
      <xdr:rowOff>0</xdr:rowOff>
    </xdr:from>
    <xdr:to>
      <xdr:col>9</xdr:col>
      <xdr:colOff>0</xdr:colOff>
      <xdr:row>470</xdr:row>
      <xdr:rowOff>106456</xdr:rowOff>
    </xdr:to>
    <xdr:cxnSp macro="">
      <xdr:nvCxnSpPr>
        <xdr:cNvPr id="569" name="Conector: angular 35">
          <a:extLst>
            <a:ext uri="{FF2B5EF4-FFF2-40B4-BE49-F238E27FC236}">
              <a16:creationId xmlns:a16="http://schemas.microsoft.com/office/drawing/2014/main" id="{13F542C5-66EF-4B04-A103-A97E682EEA3C}"/>
            </a:ext>
          </a:extLst>
        </xdr:cNvPr>
        <xdr:cNvCxnSpPr>
          <a:stCxn id="408" idx="2"/>
          <a:endCxn id="485" idx="1"/>
        </xdr:cNvCxnSpPr>
      </xdr:nvCxnSpPr>
      <xdr:spPr>
        <a:xfrm rot="16200000" flipH="1">
          <a:off x="7115735" y="91299927"/>
          <a:ext cx="722780"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467</xdr:row>
      <xdr:rowOff>0</xdr:rowOff>
    </xdr:from>
    <xdr:to>
      <xdr:col>9</xdr:col>
      <xdr:colOff>0</xdr:colOff>
      <xdr:row>472</xdr:row>
      <xdr:rowOff>291353</xdr:rowOff>
    </xdr:to>
    <xdr:cxnSp macro="">
      <xdr:nvCxnSpPr>
        <xdr:cNvPr id="571" name="Conector: angular 35">
          <a:extLst>
            <a:ext uri="{FF2B5EF4-FFF2-40B4-BE49-F238E27FC236}">
              <a16:creationId xmlns:a16="http://schemas.microsoft.com/office/drawing/2014/main" id="{1A874001-2AA0-4616-8317-E49F63BA44F1}"/>
            </a:ext>
          </a:extLst>
        </xdr:cNvPr>
        <xdr:cNvCxnSpPr>
          <a:stCxn id="408" idx="2"/>
          <a:endCxn id="487" idx="1"/>
        </xdr:cNvCxnSpPr>
      </xdr:nvCxnSpPr>
      <xdr:spPr>
        <a:xfrm rot="16200000" flipH="1">
          <a:off x="6815978" y="91599684"/>
          <a:ext cx="1322294"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467</xdr:row>
      <xdr:rowOff>0</xdr:rowOff>
    </xdr:from>
    <xdr:to>
      <xdr:col>9</xdr:col>
      <xdr:colOff>0</xdr:colOff>
      <xdr:row>474</xdr:row>
      <xdr:rowOff>481853</xdr:rowOff>
    </xdr:to>
    <xdr:cxnSp macro="">
      <xdr:nvCxnSpPr>
        <xdr:cNvPr id="572" name="Conector: angular 35">
          <a:extLst>
            <a:ext uri="{FF2B5EF4-FFF2-40B4-BE49-F238E27FC236}">
              <a16:creationId xmlns:a16="http://schemas.microsoft.com/office/drawing/2014/main" id="{86DA2F67-306A-4C79-AB11-7A02667AED79}"/>
            </a:ext>
          </a:extLst>
        </xdr:cNvPr>
        <xdr:cNvCxnSpPr>
          <a:stCxn id="408" idx="2"/>
          <a:endCxn id="488" idx="1"/>
        </xdr:cNvCxnSpPr>
      </xdr:nvCxnSpPr>
      <xdr:spPr>
        <a:xfrm rot="16200000" flipH="1">
          <a:off x="6328522" y="92087140"/>
          <a:ext cx="2297206"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478</xdr:row>
      <xdr:rowOff>0</xdr:rowOff>
    </xdr:from>
    <xdr:to>
      <xdr:col>9</xdr:col>
      <xdr:colOff>0</xdr:colOff>
      <xdr:row>479</xdr:row>
      <xdr:rowOff>106456</xdr:rowOff>
    </xdr:to>
    <xdr:cxnSp macro="">
      <xdr:nvCxnSpPr>
        <xdr:cNvPr id="574" name="Conector: angular 35">
          <a:extLst>
            <a:ext uri="{FF2B5EF4-FFF2-40B4-BE49-F238E27FC236}">
              <a16:creationId xmlns:a16="http://schemas.microsoft.com/office/drawing/2014/main" id="{0E93B387-6B48-4F38-855B-FE56BA154F2D}"/>
            </a:ext>
          </a:extLst>
        </xdr:cNvPr>
        <xdr:cNvCxnSpPr>
          <a:stCxn id="414" idx="2"/>
          <a:endCxn id="494" idx="1"/>
        </xdr:cNvCxnSpPr>
      </xdr:nvCxnSpPr>
      <xdr:spPr>
        <a:xfrm rot="16200000" flipH="1">
          <a:off x="7323044" y="94465589"/>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1315642</xdr:colOff>
      <xdr:row>478</xdr:row>
      <xdr:rowOff>-1</xdr:rowOff>
    </xdr:from>
    <xdr:to>
      <xdr:col>9</xdr:col>
      <xdr:colOff>1</xdr:colOff>
      <xdr:row>481</xdr:row>
      <xdr:rowOff>107155</xdr:rowOff>
    </xdr:to>
    <xdr:cxnSp macro="">
      <xdr:nvCxnSpPr>
        <xdr:cNvPr id="575" name="Conector: angular 35">
          <a:extLst>
            <a:ext uri="{FF2B5EF4-FFF2-40B4-BE49-F238E27FC236}">
              <a16:creationId xmlns:a16="http://schemas.microsoft.com/office/drawing/2014/main" id="{5FAD6E3A-0C93-44AE-835C-3C8777326C13}"/>
            </a:ext>
          </a:extLst>
        </xdr:cNvPr>
        <xdr:cNvCxnSpPr>
          <a:stCxn id="414" idx="2"/>
          <a:endCxn id="495" idx="1"/>
        </xdr:cNvCxnSpPr>
      </xdr:nvCxnSpPr>
      <xdr:spPr>
        <a:xfrm rot="16200000" flipH="1">
          <a:off x="7128868" y="101569242"/>
          <a:ext cx="726281"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478</xdr:row>
      <xdr:rowOff>0</xdr:rowOff>
    </xdr:from>
    <xdr:to>
      <xdr:col>9</xdr:col>
      <xdr:colOff>0</xdr:colOff>
      <xdr:row>483</xdr:row>
      <xdr:rowOff>291353</xdr:rowOff>
    </xdr:to>
    <xdr:cxnSp macro="">
      <xdr:nvCxnSpPr>
        <xdr:cNvPr id="577" name="Conector: angular 35">
          <a:extLst>
            <a:ext uri="{FF2B5EF4-FFF2-40B4-BE49-F238E27FC236}">
              <a16:creationId xmlns:a16="http://schemas.microsoft.com/office/drawing/2014/main" id="{24258804-CA03-4BA1-AA3F-392D48F10C09}"/>
            </a:ext>
          </a:extLst>
        </xdr:cNvPr>
        <xdr:cNvCxnSpPr>
          <a:stCxn id="414" idx="2"/>
          <a:endCxn id="496" idx="1"/>
        </xdr:cNvCxnSpPr>
      </xdr:nvCxnSpPr>
      <xdr:spPr>
        <a:xfrm rot="16200000" flipH="1">
          <a:off x="6815978" y="94972655"/>
          <a:ext cx="1322294"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478</xdr:row>
      <xdr:rowOff>0</xdr:rowOff>
    </xdr:from>
    <xdr:to>
      <xdr:col>9</xdr:col>
      <xdr:colOff>0</xdr:colOff>
      <xdr:row>485</xdr:row>
      <xdr:rowOff>481853</xdr:rowOff>
    </xdr:to>
    <xdr:cxnSp macro="">
      <xdr:nvCxnSpPr>
        <xdr:cNvPr id="578" name="Conector: angular 35">
          <a:extLst>
            <a:ext uri="{FF2B5EF4-FFF2-40B4-BE49-F238E27FC236}">
              <a16:creationId xmlns:a16="http://schemas.microsoft.com/office/drawing/2014/main" id="{6B96ECA5-8ECC-455E-878F-34A63D0DB8CD}"/>
            </a:ext>
          </a:extLst>
        </xdr:cNvPr>
        <xdr:cNvCxnSpPr>
          <a:stCxn id="414" idx="2"/>
          <a:endCxn id="497" idx="1"/>
        </xdr:cNvCxnSpPr>
      </xdr:nvCxnSpPr>
      <xdr:spPr>
        <a:xfrm rot="16200000" flipH="1">
          <a:off x="6328522" y="95460111"/>
          <a:ext cx="2297206"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1315642</xdr:colOff>
      <xdr:row>488</xdr:row>
      <xdr:rowOff>404812</xdr:rowOff>
    </xdr:from>
    <xdr:to>
      <xdr:col>9</xdr:col>
      <xdr:colOff>1</xdr:colOff>
      <xdr:row>490</xdr:row>
      <xdr:rowOff>291702</xdr:rowOff>
    </xdr:to>
    <xdr:cxnSp macro="">
      <xdr:nvCxnSpPr>
        <xdr:cNvPr id="580" name="Conector: angular 35">
          <a:extLst>
            <a:ext uri="{FF2B5EF4-FFF2-40B4-BE49-F238E27FC236}">
              <a16:creationId xmlns:a16="http://schemas.microsoft.com/office/drawing/2014/main" id="{FB94AE78-4DC9-4A9A-B478-570AE862BD1E}"/>
            </a:ext>
          </a:extLst>
        </xdr:cNvPr>
        <xdr:cNvCxnSpPr>
          <a:stCxn id="443" idx="2"/>
          <a:endCxn id="498" idx="1"/>
        </xdr:cNvCxnSpPr>
      </xdr:nvCxnSpPr>
      <xdr:spPr>
        <a:xfrm rot="16200000" flipH="1">
          <a:off x="7244954" y="105036937"/>
          <a:ext cx="494109"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489</xdr:row>
      <xdr:rowOff>0</xdr:rowOff>
    </xdr:from>
    <xdr:to>
      <xdr:col>9</xdr:col>
      <xdr:colOff>0</xdr:colOff>
      <xdr:row>492</xdr:row>
      <xdr:rowOff>106456</xdr:rowOff>
    </xdr:to>
    <xdr:cxnSp macro="">
      <xdr:nvCxnSpPr>
        <xdr:cNvPr id="581" name="Conector: angular 35">
          <a:extLst>
            <a:ext uri="{FF2B5EF4-FFF2-40B4-BE49-F238E27FC236}">
              <a16:creationId xmlns:a16="http://schemas.microsoft.com/office/drawing/2014/main" id="{8383D5E4-69B1-4875-B82A-BE7FA0D63AD2}"/>
            </a:ext>
          </a:extLst>
        </xdr:cNvPr>
        <xdr:cNvCxnSpPr>
          <a:stCxn id="443" idx="2"/>
          <a:endCxn id="499" idx="1"/>
        </xdr:cNvCxnSpPr>
      </xdr:nvCxnSpPr>
      <xdr:spPr>
        <a:xfrm rot="16200000" flipH="1">
          <a:off x="6930838" y="98230765"/>
          <a:ext cx="1092574"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1315642</xdr:colOff>
      <xdr:row>488</xdr:row>
      <xdr:rowOff>404812</xdr:rowOff>
    </xdr:from>
    <xdr:to>
      <xdr:col>9</xdr:col>
      <xdr:colOff>1</xdr:colOff>
      <xdr:row>494</xdr:row>
      <xdr:rowOff>196453</xdr:rowOff>
    </xdr:to>
    <xdr:cxnSp macro="">
      <xdr:nvCxnSpPr>
        <xdr:cNvPr id="583" name="Conector: angular 35">
          <a:extLst>
            <a:ext uri="{FF2B5EF4-FFF2-40B4-BE49-F238E27FC236}">
              <a16:creationId xmlns:a16="http://schemas.microsoft.com/office/drawing/2014/main" id="{77C33686-9E59-489A-B8FC-70791229CE2A}"/>
            </a:ext>
          </a:extLst>
        </xdr:cNvPr>
        <xdr:cNvCxnSpPr>
          <a:stCxn id="443" idx="2"/>
          <a:endCxn id="500" idx="1"/>
        </xdr:cNvCxnSpPr>
      </xdr:nvCxnSpPr>
      <xdr:spPr>
        <a:xfrm rot="16200000" flipH="1">
          <a:off x="6691313" y="105590578"/>
          <a:ext cx="1601391"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489</xdr:row>
      <xdr:rowOff>0</xdr:rowOff>
    </xdr:from>
    <xdr:to>
      <xdr:col>9</xdr:col>
      <xdr:colOff>0</xdr:colOff>
      <xdr:row>496</xdr:row>
      <xdr:rowOff>291353</xdr:rowOff>
    </xdr:to>
    <xdr:cxnSp macro="">
      <xdr:nvCxnSpPr>
        <xdr:cNvPr id="584" name="Conector: angular 35">
          <a:extLst>
            <a:ext uri="{FF2B5EF4-FFF2-40B4-BE49-F238E27FC236}">
              <a16:creationId xmlns:a16="http://schemas.microsoft.com/office/drawing/2014/main" id="{56875487-0233-4249-9FF9-436352483270}"/>
            </a:ext>
          </a:extLst>
        </xdr:cNvPr>
        <xdr:cNvCxnSpPr>
          <a:stCxn id="443" idx="2"/>
          <a:endCxn id="501" idx="1"/>
        </xdr:cNvCxnSpPr>
      </xdr:nvCxnSpPr>
      <xdr:spPr>
        <a:xfrm rot="16200000" flipH="1">
          <a:off x="6334125" y="98827478"/>
          <a:ext cx="2286000"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489</xdr:row>
      <xdr:rowOff>0</xdr:rowOff>
    </xdr:from>
    <xdr:to>
      <xdr:col>9</xdr:col>
      <xdr:colOff>0</xdr:colOff>
      <xdr:row>498</xdr:row>
      <xdr:rowOff>386603</xdr:rowOff>
    </xdr:to>
    <xdr:cxnSp macro="">
      <xdr:nvCxnSpPr>
        <xdr:cNvPr id="586" name="Conector: angular 35">
          <a:extLst>
            <a:ext uri="{FF2B5EF4-FFF2-40B4-BE49-F238E27FC236}">
              <a16:creationId xmlns:a16="http://schemas.microsoft.com/office/drawing/2014/main" id="{2A26492E-25C9-4611-AC16-1C630922BB4D}"/>
            </a:ext>
          </a:extLst>
        </xdr:cNvPr>
        <xdr:cNvCxnSpPr>
          <a:stCxn id="443" idx="2"/>
          <a:endCxn id="503" idx="1"/>
        </xdr:cNvCxnSpPr>
      </xdr:nvCxnSpPr>
      <xdr:spPr>
        <a:xfrm rot="16200000" flipH="1">
          <a:off x="5894294" y="99267309"/>
          <a:ext cx="31656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1315642</xdr:colOff>
      <xdr:row>488</xdr:row>
      <xdr:rowOff>404812</xdr:rowOff>
    </xdr:from>
    <xdr:to>
      <xdr:col>9</xdr:col>
      <xdr:colOff>1</xdr:colOff>
      <xdr:row>500</xdr:row>
      <xdr:rowOff>107155</xdr:rowOff>
    </xdr:to>
    <xdr:cxnSp macro="">
      <xdr:nvCxnSpPr>
        <xdr:cNvPr id="587" name="Conector: angular 35">
          <a:extLst>
            <a:ext uri="{FF2B5EF4-FFF2-40B4-BE49-F238E27FC236}">
              <a16:creationId xmlns:a16="http://schemas.microsoft.com/office/drawing/2014/main" id="{8C1B28D3-B54D-439F-B2B1-B4BBFE35641F}"/>
            </a:ext>
          </a:extLst>
        </xdr:cNvPr>
        <xdr:cNvCxnSpPr>
          <a:stCxn id="443" idx="2"/>
          <a:endCxn id="504" idx="1"/>
        </xdr:cNvCxnSpPr>
      </xdr:nvCxnSpPr>
      <xdr:spPr>
        <a:xfrm rot="16200000" flipH="1">
          <a:off x="5557243" y="106724648"/>
          <a:ext cx="3869531" cy="1565672"/>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488</xdr:row>
      <xdr:rowOff>0</xdr:rowOff>
    </xdr:from>
    <xdr:to>
      <xdr:col>7</xdr:col>
      <xdr:colOff>0</xdr:colOff>
      <xdr:row>489</xdr:row>
      <xdr:rowOff>11206</xdr:rowOff>
    </xdr:to>
    <xdr:cxnSp macro="">
      <xdr:nvCxnSpPr>
        <xdr:cNvPr id="589" name="Conector: angular 35">
          <a:extLst>
            <a:ext uri="{FF2B5EF4-FFF2-40B4-BE49-F238E27FC236}">
              <a16:creationId xmlns:a16="http://schemas.microsoft.com/office/drawing/2014/main" id="{9A75DDE1-3ED8-4FAA-8A51-ABE9A9AB7EC7}"/>
            </a:ext>
          </a:extLst>
        </xdr:cNvPr>
        <xdr:cNvCxnSpPr>
          <a:stCxn id="434" idx="3"/>
          <a:endCxn id="443" idx="1"/>
        </xdr:cNvCxnSpPr>
      </xdr:nvCxnSpPr>
      <xdr:spPr>
        <a:xfrm flipV="1">
          <a:off x="5132294" y="88481647"/>
          <a:ext cx="246530" cy="2129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489</xdr:row>
      <xdr:rowOff>11206</xdr:rowOff>
    </xdr:from>
    <xdr:to>
      <xdr:col>7</xdr:col>
      <xdr:colOff>0</xdr:colOff>
      <xdr:row>503</xdr:row>
      <xdr:rowOff>5603</xdr:rowOff>
    </xdr:to>
    <xdr:cxnSp macro="">
      <xdr:nvCxnSpPr>
        <xdr:cNvPr id="590" name="Conector: angular 35">
          <a:extLst>
            <a:ext uri="{FF2B5EF4-FFF2-40B4-BE49-F238E27FC236}">
              <a16:creationId xmlns:a16="http://schemas.microsoft.com/office/drawing/2014/main" id="{97A3B2E7-1F3A-497B-9D1E-833D3202B5F4}"/>
            </a:ext>
          </a:extLst>
        </xdr:cNvPr>
        <xdr:cNvCxnSpPr>
          <a:stCxn id="434" idx="3"/>
          <a:endCxn id="450" idx="1"/>
        </xdr:cNvCxnSpPr>
      </xdr:nvCxnSpPr>
      <xdr:spPr>
        <a:xfrm>
          <a:off x="5132294" y="88694559"/>
          <a:ext cx="246530" cy="2269191"/>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506</xdr:row>
      <xdr:rowOff>0</xdr:rowOff>
    </xdr:from>
    <xdr:to>
      <xdr:col>7</xdr:col>
      <xdr:colOff>0</xdr:colOff>
      <xdr:row>507</xdr:row>
      <xdr:rowOff>1</xdr:rowOff>
    </xdr:to>
    <xdr:cxnSp macro="">
      <xdr:nvCxnSpPr>
        <xdr:cNvPr id="592" name="Conector: angular 35">
          <a:extLst>
            <a:ext uri="{FF2B5EF4-FFF2-40B4-BE49-F238E27FC236}">
              <a16:creationId xmlns:a16="http://schemas.microsoft.com/office/drawing/2014/main" id="{2FD31C1E-1C63-440B-8516-773EBEDBFFA9}"/>
            </a:ext>
          </a:extLst>
        </xdr:cNvPr>
        <xdr:cNvCxnSpPr>
          <a:stCxn id="515" idx="3"/>
          <a:endCxn id="451" idx="1"/>
        </xdr:cNvCxnSpPr>
      </xdr:nvCxnSpPr>
      <xdr:spPr>
        <a:xfrm flipV="1">
          <a:off x="5132294" y="91574471"/>
          <a:ext cx="246530" cy="2129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507</xdr:row>
      <xdr:rowOff>1</xdr:rowOff>
    </xdr:from>
    <xdr:to>
      <xdr:col>7</xdr:col>
      <xdr:colOff>0</xdr:colOff>
      <xdr:row>517</xdr:row>
      <xdr:rowOff>0</xdr:rowOff>
    </xdr:to>
    <xdr:cxnSp macro="">
      <xdr:nvCxnSpPr>
        <xdr:cNvPr id="593" name="Conector: angular 35">
          <a:extLst>
            <a:ext uri="{FF2B5EF4-FFF2-40B4-BE49-F238E27FC236}">
              <a16:creationId xmlns:a16="http://schemas.microsoft.com/office/drawing/2014/main" id="{F22733CE-C743-4327-9C4C-EE04C51E9BD7}"/>
            </a:ext>
          </a:extLst>
        </xdr:cNvPr>
        <xdr:cNvCxnSpPr>
          <a:stCxn id="515" idx="3"/>
          <a:endCxn id="481" idx="1"/>
        </xdr:cNvCxnSpPr>
      </xdr:nvCxnSpPr>
      <xdr:spPr>
        <a:xfrm>
          <a:off x="5132294" y="91787383"/>
          <a:ext cx="246530" cy="146797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507</xdr:row>
      <xdr:rowOff>0</xdr:rowOff>
    </xdr:from>
    <xdr:to>
      <xdr:col>9</xdr:col>
      <xdr:colOff>0</xdr:colOff>
      <xdr:row>508</xdr:row>
      <xdr:rowOff>106456</xdr:rowOff>
    </xdr:to>
    <xdr:cxnSp macro="">
      <xdr:nvCxnSpPr>
        <xdr:cNvPr id="595" name="Conector: angular 35">
          <a:extLst>
            <a:ext uri="{FF2B5EF4-FFF2-40B4-BE49-F238E27FC236}">
              <a16:creationId xmlns:a16="http://schemas.microsoft.com/office/drawing/2014/main" id="{AF23078C-0D21-47D2-BC10-FE71F784F0C5}"/>
            </a:ext>
          </a:extLst>
        </xdr:cNvPr>
        <xdr:cNvCxnSpPr>
          <a:stCxn id="451" idx="2"/>
          <a:endCxn id="517" idx="1"/>
        </xdr:cNvCxnSpPr>
      </xdr:nvCxnSpPr>
      <xdr:spPr>
        <a:xfrm rot="16200000" flipH="1">
          <a:off x="7323044" y="102993265"/>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507</xdr:row>
      <xdr:rowOff>0</xdr:rowOff>
    </xdr:from>
    <xdr:to>
      <xdr:col>9</xdr:col>
      <xdr:colOff>0</xdr:colOff>
      <xdr:row>510</xdr:row>
      <xdr:rowOff>106456</xdr:rowOff>
    </xdr:to>
    <xdr:cxnSp macro="">
      <xdr:nvCxnSpPr>
        <xdr:cNvPr id="596" name="Conector: angular 35">
          <a:extLst>
            <a:ext uri="{FF2B5EF4-FFF2-40B4-BE49-F238E27FC236}">
              <a16:creationId xmlns:a16="http://schemas.microsoft.com/office/drawing/2014/main" id="{DB4D0050-DAA0-42E0-B589-B0002DCD8082}"/>
            </a:ext>
          </a:extLst>
        </xdr:cNvPr>
        <xdr:cNvCxnSpPr>
          <a:stCxn id="451" idx="2"/>
          <a:endCxn id="518" idx="1"/>
        </xdr:cNvCxnSpPr>
      </xdr:nvCxnSpPr>
      <xdr:spPr>
        <a:xfrm rot="16200000" flipH="1">
          <a:off x="7115735" y="103200574"/>
          <a:ext cx="722780"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506</xdr:row>
      <xdr:rowOff>201705</xdr:rowOff>
    </xdr:from>
    <xdr:to>
      <xdr:col>9</xdr:col>
      <xdr:colOff>1</xdr:colOff>
      <xdr:row>512</xdr:row>
      <xdr:rowOff>106455</xdr:rowOff>
    </xdr:to>
    <xdr:cxnSp macro="">
      <xdr:nvCxnSpPr>
        <xdr:cNvPr id="598" name="Conector: angular 35">
          <a:extLst>
            <a:ext uri="{FF2B5EF4-FFF2-40B4-BE49-F238E27FC236}">
              <a16:creationId xmlns:a16="http://schemas.microsoft.com/office/drawing/2014/main" id="{1A4E798E-8817-45E7-9691-32C90BAA8AD1}"/>
            </a:ext>
          </a:extLst>
        </xdr:cNvPr>
        <xdr:cNvCxnSpPr>
          <a:stCxn id="451" idx="2"/>
          <a:endCxn id="520" idx="1"/>
        </xdr:cNvCxnSpPr>
      </xdr:nvCxnSpPr>
      <xdr:spPr>
        <a:xfrm rot="16200000" flipH="1">
          <a:off x="6908427" y="103407882"/>
          <a:ext cx="1137397"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506</xdr:row>
      <xdr:rowOff>201705</xdr:rowOff>
    </xdr:from>
    <xdr:to>
      <xdr:col>9</xdr:col>
      <xdr:colOff>1</xdr:colOff>
      <xdr:row>514</xdr:row>
      <xdr:rowOff>106455</xdr:rowOff>
    </xdr:to>
    <xdr:cxnSp macro="">
      <xdr:nvCxnSpPr>
        <xdr:cNvPr id="599" name="Conector: angular 35">
          <a:extLst>
            <a:ext uri="{FF2B5EF4-FFF2-40B4-BE49-F238E27FC236}">
              <a16:creationId xmlns:a16="http://schemas.microsoft.com/office/drawing/2014/main" id="{EED4604B-5485-4589-9C0E-31CFA0A41BEC}"/>
            </a:ext>
          </a:extLst>
        </xdr:cNvPr>
        <xdr:cNvCxnSpPr>
          <a:stCxn id="451" idx="2"/>
          <a:endCxn id="521" idx="1"/>
        </xdr:cNvCxnSpPr>
      </xdr:nvCxnSpPr>
      <xdr:spPr>
        <a:xfrm rot="16200000" flipH="1">
          <a:off x="6701118" y="103615191"/>
          <a:ext cx="1552015"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518</xdr:row>
      <xdr:rowOff>0</xdr:rowOff>
    </xdr:from>
    <xdr:to>
      <xdr:col>9</xdr:col>
      <xdr:colOff>0</xdr:colOff>
      <xdr:row>519</xdr:row>
      <xdr:rowOff>106456</xdr:rowOff>
    </xdr:to>
    <xdr:cxnSp macro="">
      <xdr:nvCxnSpPr>
        <xdr:cNvPr id="601" name="Conector: angular 35">
          <a:extLst>
            <a:ext uri="{FF2B5EF4-FFF2-40B4-BE49-F238E27FC236}">
              <a16:creationId xmlns:a16="http://schemas.microsoft.com/office/drawing/2014/main" id="{2DF9C551-2751-4AD5-B9B6-5A06F8E3A3A4}"/>
            </a:ext>
          </a:extLst>
        </xdr:cNvPr>
        <xdr:cNvCxnSpPr>
          <a:stCxn id="481" idx="2"/>
          <a:endCxn id="523" idx="1"/>
        </xdr:cNvCxnSpPr>
      </xdr:nvCxnSpPr>
      <xdr:spPr>
        <a:xfrm rot="16200000" flipH="1">
          <a:off x="7323044" y="105245647"/>
          <a:ext cx="308162"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518</xdr:row>
      <xdr:rowOff>0</xdr:rowOff>
    </xdr:from>
    <xdr:to>
      <xdr:col>9</xdr:col>
      <xdr:colOff>0</xdr:colOff>
      <xdr:row>521</xdr:row>
      <xdr:rowOff>106456</xdr:rowOff>
    </xdr:to>
    <xdr:cxnSp macro="">
      <xdr:nvCxnSpPr>
        <xdr:cNvPr id="602" name="Conector: angular 35">
          <a:extLst>
            <a:ext uri="{FF2B5EF4-FFF2-40B4-BE49-F238E27FC236}">
              <a16:creationId xmlns:a16="http://schemas.microsoft.com/office/drawing/2014/main" id="{D93AA281-A03E-4BBA-930B-7BCC73AD894B}"/>
            </a:ext>
          </a:extLst>
        </xdr:cNvPr>
        <xdr:cNvCxnSpPr>
          <a:stCxn id="481" idx="2"/>
          <a:endCxn id="524" idx="1"/>
        </xdr:cNvCxnSpPr>
      </xdr:nvCxnSpPr>
      <xdr:spPr>
        <a:xfrm rot="16200000" flipH="1">
          <a:off x="7115735" y="105452956"/>
          <a:ext cx="722780"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1316691</xdr:colOff>
      <xdr:row>518</xdr:row>
      <xdr:rowOff>0</xdr:rowOff>
    </xdr:from>
    <xdr:to>
      <xdr:col>9</xdr:col>
      <xdr:colOff>0</xdr:colOff>
      <xdr:row>523</xdr:row>
      <xdr:rowOff>106456</xdr:rowOff>
    </xdr:to>
    <xdr:cxnSp macro="">
      <xdr:nvCxnSpPr>
        <xdr:cNvPr id="604" name="Conector: angular 35">
          <a:extLst>
            <a:ext uri="{FF2B5EF4-FFF2-40B4-BE49-F238E27FC236}">
              <a16:creationId xmlns:a16="http://schemas.microsoft.com/office/drawing/2014/main" id="{5C4A6723-2CF1-4ABC-B930-D54B9E037AB2}"/>
            </a:ext>
          </a:extLst>
        </xdr:cNvPr>
        <xdr:cNvCxnSpPr>
          <a:stCxn id="481" idx="2"/>
          <a:endCxn id="540" idx="1"/>
        </xdr:cNvCxnSpPr>
      </xdr:nvCxnSpPr>
      <xdr:spPr>
        <a:xfrm rot="16200000" flipH="1">
          <a:off x="6908426" y="105660265"/>
          <a:ext cx="1137398"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1316692</xdr:colOff>
      <xdr:row>517</xdr:row>
      <xdr:rowOff>201704</xdr:rowOff>
    </xdr:from>
    <xdr:to>
      <xdr:col>9</xdr:col>
      <xdr:colOff>1</xdr:colOff>
      <xdr:row>525</xdr:row>
      <xdr:rowOff>106455</xdr:rowOff>
    </xdr:to>
    <xdr:cxnSp macro="">
      <xdr:nvCxnSpPr>
        <xdr:cNvPr id="605" name="Conector: angular 35">
          <a:extLst>
            <a:ext uri="{FF2B5EF4-FFF2-40B4-BE49-F238E27FC236}">
              <a16:creationId xmlns:a16="http://schemas.microsoft.com/office/drawing/2014/main" id="{CA0D20CB-0CED-4488-B5A5-7BBF3D2C6720}"/>
            </a:ext>
          </a:extLst>
        </xdr:cNvPr>
        <xdr:cNvCxnSpPr>
          <a:stCxn id="481" idx="2"/>
          <a:endCxn id="541" idx="1"/>
        </xdr:cNvCxnSpPr>
      </xdr:nvCxnSpPr>
      <xdr:spPr>
        <a:xfrm rot="16200000" flipH="1">
          <a:off x="6701118" y="105867573"/>
          <a:ext cx="1552015" cy="1563220"/>
        </a:xfrm>
        <a:prstGeom prst="bentConnector2">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244</xdr:row>
      <xdr:rowOff>1</xdr:rowOff>
    </xdr:from>
    <xdr:to>
      <xdr:col>5</xdr:col>
      <xdr:colOff>0</xdr:colOff>
      <xdr:row>244</xdr:row>
      <xdr:rowOff>12701</xdr:rowOff>
    </xdr:to>
    <xdr:cxnSp macro="">
      <xdr:nvCxnSpPr>
        <xdr:cNvPr id="478" name="Conector: angular 109">
          <a:extLst>
            <a:ext uri="{FF2B5EF4-FFF2-40B4-BE49-F238E27FC236}">
              <a16:creationId xmlns:a16="http://schemas.microsoft.com/office/drawing/2014/main" id="{849E8EAB-2CF4-4CFE-8BEE-BD85D7E2F792}"/>
            </a:ext>
          </a:extLst>
        </xdr:cNvPr>
        <xdr:cNvCxnSpPr>
          <a:stCxn id="35" idx="3"/>
          <a:endCxn id="15" idx="1"/>
        </xdr:cNvCxnSpPr>
      </xdr:nvCxnSpPr>
      <xdr:spPr>
        <a:xfrm>
          <a:off x="3107531" y="51970782"/>
          <a:ext cx="250032"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128</xdr:row>
      <xdr:rowOff>0</xdr:rowOff>
    </xdr:from>
    <xdr:to>
      <xdr:col>6</xdr:col>
      <xdr:colOff>0</xdr:colOff>
      <xdr:row>132</xdr:row>
      <xdr:rowOff>0</xdr:rowOff>
    </xdr:to>
    <xdr:sp macro="" textlink="">
      <xdr:nvSpPr>
        <xdr:cNvPr id="5" name="Rectángulo 4">
          <a:extLst>
            <a:ext uri="{FF2B5EF4-FFF2-40B4-BE49-F238E27FC236}">
              <a16:creationId xmlns:a16="http://schemas.microsoft.com/office/drawing/2014/main" id="{EEDAF643-3FE2-4250-AFDD-2BADB014FC5D}"/>
            </a:ext>
          </a:extLst>
        </xdr:cNvPr>
        <xdr:cNvSpPr/>
      </xdr:nvSpPr>
      <xdr:spPr>
        <a:xfrm>
          <a:off x="3343275" y="47015400"/>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169</xdr:row>
      <xdr:rowOff>0</xdr:rowOff>
    </xdr:from>
    <xdr:to>
      <xdr:col>6</xdr:col>
      <xdr:colOff>0</xdr:colOff>
      <xdr:row>173</xdr:row>
      <xdr:rowOff>0</xdr:rowOff>
    </xdr:to>
    <xdr:sp macro="" textlink="">
      <xdr:nvSpPr>
        <xdr:cNvPr id="6" name="Rectángulo 5">
          <a:extLst>
            <a:ext uri="{FF2B5EF4-FFF2-40B4-BE49-F238E27FC236}">
              <a16:creationId xmlns:a16="http://schemas.microsoft.com/office/drawing/2014/main" id="{960D7A75-053A-43F4-8265-0599DD92C518}"/>
            </a:ext>
          </a:extLst>
        </xdr:cNvPr>
        <xdr:cNvSpPr/>
      </xdr:nvSpPr>
      <xdr:spPr>
        <a:xfrm>
          <a:off x="3343275" y="82486500"/>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128</xdr:row>
      <xdr:rowOff>4763</xdr:rowOff>
    </xdr:from>
    <xdr:to>
      <xdr:col>7</xdr:col>
      <xdr:colOff>0</xdr:colOff>
      <xdr:row>130</xdr:row>
      <xdr:rowOff>0</xdr:rowOff>
    </xdr:to>
    <xdr:cxnSp macro="">
      <xdr:nvCxnSpPr>
        <xdr:cNvPr id="7" name="Conector: angular 24">
          <a:extLst>
            <a:ext uri="{FF2B5EF4-FFF2-40B4-BE49-F238E27FC236}">
              <a16:creationId xmlns:a16="http://schemas.microsoft.com/office/drawing/2014/main" id="{ACCE07A7-18B9-49EA-8918-FE96AE2E1E2E}"/>
            </a:ext>
          </a:extLst>
        </xdr:cNvPr>
        <xdr:cNvCxnSpPr>
          <a:stCxn id="5" idx="3"/>
          <a:endCxn id="226" idx="1"/>
        </xdr:cNvCxnSpPr>
      </xdr:nvCxnSpPr>
      <xdr:spPr>
        <a:xfrm flipV="1">
          <a:off x="5124450" y="47020163"/>
          <a:ext cx="247650" cy="385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130</xdr:row>
      <xdr:rowOff>0</xdr:rowOff>
    </xdr:from>
    <xdr:to>
      <xdr:col>7</xdr:col>
      <xdr:colOff>0</xdr:colOff>
      <xdr:row>131</xdr:row>
      <xdr:rowOff>4763</xdr:rowOff>
    </xdr:to>
    <xdr:cxnSp macro="">
      <xdr:nvCxnSpPr>
        <xdr:cNvPr id="8" name="Conector: angular 29">
          <a:extLst>
            <a:ext uri="{FF2B5EF4-FFF2-40B4-BE49-F238E27FC236}">
              <a16:creationId xmlns:a16="http://schemas.microsoft.com/office/drawing/2014/main" id="{736C5D47-8175-46BC-9AF4-51A314906261}"/>
            </a:ext>
          </a:extLst>
        </xdr:cNvPr>
        <xdr:cNvCxnSpPr>
          <a:stCxn id="5" idx="3"/>
          <a:endCxn id="227" idx="1"/>
        </xdr:cNvCxnSpPr>
      </xdr:nvCxnSpPr>
      <xdr:spPr>
        <a:xfrm>
          <a:off x="5124450" y="47405925"/>
          <a:ext cx="247650" cy="1952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169</xdr:row>
      <xdr:rowOff>100013</xdr:rowOff>
    </xdr:from>
    <xdr:to>
      <xdr:col>7</xdr:col>
      <xdr:colOff>0</xdr:colOff>
      <xdr:row>170</xdr:row>
      <xdr:rowOff>195263</xdr:rowOff>
    </xdr:to>
    <xdr:cxnSp macro="">
      <xdr:nvCxnSpPr>
        <xdr:cNvPr id="9" name="Conector: angular 32">
          <a:extLst>
            <a:ext uri="{FF2B5EF4-FFF2-40B4-BE49-F238E27FC236}">
              <a16:creationId xmlns:a16="http://schemas.microsoft.com/office/drawing/2014/main" id="{AF0F8279-32B3-4DDF-AB19-A48AB9DAC99B}"/>
            </a:ext>
          </a:extLst>
        </xdr:cNvPr>
        <xdr:cNvCxnSpPr>
          <a:stCxn id="6" idx="3"/>
        </xdr:cNvCxnSpPr>
      </xdr:nvCxnSpPr>
      <xdr:spPr>
        <a:xfrm flipV="1">
          <a:off x="5124450" y="82586513"/>
          <a:ext cx="247650" cy="2857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170</xdr:row>
      <xdr:rowOff>195263</xdr:rowOff>
    </xdr:from>
    <xdr:to>
      <xdr:col>7</xdr:col>
      <xdr:colOff>0</xdr:colOff>
      <xdr:row>173</xdr:row>
      <xdr:rowOff>95250</xdr:rowOff>
    </xdr:to>
    <xdr:cxnSp macro="">
      <xdr:nvCxnSpPr>
        <xdr:cNvPr id="10" name="Conector: angular 35">
          <a:extLst>
            <a:ext uri="{FF2B5EF4-FFF2-40B4-BE49-F238E27FC236}">
              <a16:creationId xmlns:a16="http://schemas.microsoft.com/office/drawing/2014/main" id="{352A91D4-A73C-497F-8F15-E7440914C4A8}"/>
            </a:ext>
          </a:extLst>
        </xdr:cNvPr>
        <xdr:cNvCxnSpPr>
          <a:stCxn id="6" idx="3"/>
        </xdr:cNvCxnSpPr>
      </xdr:nvCxnSpPr>
      <xdr:spPr>
        <a:xfrm>
          <a:off x="5124450" y="82872263"/>
          <a:ext cx="247650" cy="49053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128</xdr:row>
      <xdr:rowOff>0</xdr:rowOff>
    </xdr:from>
    <xdr:to>
      <xdr:col>4</xdr:col>
      <xdr:colOff>0</xdr:colOff>
      <xdr:row>132</xdr:row>
      <xdr:rowOff>0</xdr:rowOff>
    </xdr:to>
    <xdr:sp macro="" textlink="">
      <xdr:nvSpPr>
        <xdr:cNvPr id="16" name="Rectángulo 15">
          <a:extLst>
            <a:ext uri="{FF2B5EF4-FFF2-40B4-BE49-F238E27FC236}">
              <a16:creationId xmlns:a16="http://schemas.microsoft.com/office/drawing/2014/main" id="{A2F68EC9-5B32-4357-8390-4DAD2094F26F}"/>
            </a:ext>
          </a:extLst>
        </xdr:cNvPr>
        <xdr:cNvSpPr/>
      </xdr:nvSpPr>
      <xdr:spPr>
        <a:xfrm>
          <a:off x="1552575" y="47015400"/>
          <a:ext cx="1543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0</xdr:colOff>
      <xdr:row>127</xdr:row>
      <xdr:rowOff>0</xdr:rowOff>
    </xdr:from>
    <xdr:to>
      <xdr:col>2</xdr:col>
      <xdr:colOff>0</xdr:colOff>
      <xdr:row>168</xdr:row>
      <xdr:rowOff>0</xdr:rowOff>
    </xdr:to>
    <xdr:sp macro="" textlink="">
      <xdr:nvSpPr>
        <xdr:cNvPr id="17" name="Rectángulo 16">
          <a:extLst>
            <a:ext uri="{FF2B5EF4-FFF2-40B4-BE49-F238E27FC236}">
              <a16:creationId xmlns:a16="http://schemas.microsoft.com/office/drawing/2014/main" id="{06C139AE-1E15-4168-932E-1B6D0E549015}"/>
            </a:ext>
          </a:extLst>
        </xdr:cNvPr>
        <xdr:cNvSpPr/>
      </xdr:nvSpPr>
      <xdr:spPr>
        <a:xfrm>
          <a:off x="257175" y="46824900"/>
          <a:ext cx="1047750" cy="354711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0</xdr:colOff>
      <xdr:row>168</xdr:row>
      <xdr:rowOff>0</xdr:rowOff>
    </xdr:from>
    <xdr:to>
      <xdr:col>2</xdr:col>
      <xdr:colOff>0</xdr:colOff>
      <xdr:row>210</xdr:row>
      <xdr:rowOff>180975</xdr:rowOff>
    </xdr:to>
    <xdr:sp macro="" textlink="">
      <xdr:nvSpPr>
        <xdr:cNvPr id="18" name="Rectángulo 17">
          <a:extLst>
            <a:ext uri="{FF2B5EF4-FFF2-40B4-BE49-F238E27FC236}">
              <a16:creationId xmlns:a16="http://schemas.microsoft.com/office/drawing/2014/main" id="{F0483873-5797-4E4A-8AF3-E080BCAFC657}"/>
            </a:ext>
          </a:extLst>
        </xdr:cNvPr>
        <xdr:cNvSpPr/>
      </xdr:nvSpPr>
      <xdr:spPr>
        <a:xfrm>
          <a:off x="257175" y="82296000"/>
          <a:ext cx="1047750" cy="309562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169</xdr:row>
      <xdr:rowOff>0</xdr:rowOff>
    </xdr:from>
    <xdr:to>
      <xdr:col>4</xdr:col>
      <xdr:colOff>0</xdr:colOff>
      <xdr:row>173</xdr:row>
      <xdr:rowOff>0</xdr:rowOff>
    </xdr:to>
    <xdr:sp macro="" textlink="">
      <xdr:nvSpPr>
        <xdr:cNvPr id="19" name="Rectángulo 18">
          <a:extLst>
            <a:ext uri="{FF2B5EF4-FFF2-40B4-BE49-F238E27FC236}">
              <a16:creationId xmlns:a16="http://schemas.microsoft.com/office/drawing/2014/main" id="{945D4BF8-DF96-4033-A090-CF74E73ED0AB}"/>
            </a:ext>
          </a:extLst>
        </xdr:cNvPr>
        <xdr:cNvSpPr/>
      </xdr:nvSpPr>
      <xdr:spPr>
        <a:xfrm>
          <a:off x="1552575" y="82486500"/>
          <a:ext cx="1543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130</xdr:row>
      <xdr:rowOff>0</xdr:rowOff>
    </xdr:from>
    <xdr:to>
      <xdr:col>3</xdr:col>
      <xdr:colOff>0</xdr:colOff>
      <xdr:row>151</xdr:row>
      <xdr:rowOff>0</xdr:rowOff>
    </xdr:to>
    <xdr:cxnSp macro="">
      <xdr:nvCxnSpPr>
        <xdr:cNvPr id="20" name="Conector: angular 109">
          <a:extLst>
            <a:ext uri="{FF2B5EF4-FFF2-40B4-BE49-F238E27FC236}">
              <a16:creationId xmlns:a16="http://schemas.microsoft.com/office/drawing/2014/main" id="{1D53E624-81A0-4AB6-A2A7-21B86E0002C1}"/>
            </a:ext>
          </a:extLst>
        </xdr:cNvPr>
        <xdr:cNvCxnSpPr>
          <a:stCxn id="17" idx="3"/>
          <a:endCxn id="16" idx="1"/>
        </xdr:cNvCxnSpPr>
      </xdr:nvCxnSpPr>
      <xdr:spPr>
        <a:xfrm flipV="1">
          <a:off x="1304925" y="47405925"/>
          <a:ext cx="247650" cy="1715452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151</xdr:row>
      <xdr:rowOff>0</xdr:rowOff>
    </xdr:from>
    <xdr:to>
      <xdr:col>3</xdr:col>
      <xdr:colOff>0</xdr:colOff>
      <xdr:row>151</xdr:row>
      <xdr:rowOff>12700</xdr:rowOff>
    </xdr:to>
    <xdr:cxnSp macro="">
      <xdr:nvCxnSpPr>
        <xdr:cNvPr id="21" name="Conector: angular 112">
          <a:extLst>
            <a:ext uri="{FF2B5EF4-FFF2-40B4-BE49-F238E27FC236}">
              <a16:creationId xmlns:a16="http://schemas.microsoft.com/office/drawing/2014/main" id="{9D4967C4-DAE1-4A62-BB69-7CD2EDBEA63A}"/>
            </a:ext>
          </a:extLst>
        </xdr:cNvPr>
        <xdr:cNvCxnSpPr>
          <a:stCxn id="17" idx="3"/>
          <a:endCxn id="45" idx="1"/>
        </xdr:cNvCxnSpPr>
      </xdr:nvCxnSpPr>
      <xdr:spPr>
        <a:xfrm>
          <a:off x="1304925" y="64560450"/>
          <a:ext cx="24765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171</xdr:row>
      <xdr:rowOff>0</xdr:rowOff>
    </xdr:from>
    <xdr:to>
      <xdr:col>3</xdr:col>
      <xdr:colOff>0</xdr:colOff>
      <xdr:row>189</xdr:row>
      <xdr:rowOff>68076</xdr:rowOff>
    </xdr:to>
    <xdr:cxnSp macro="">
      <xdr:nvCxnSpPr>
        <xdr:cNvPr id="22" name="Conector: angular 115">
          <a:extLst>
            <a:ext uri="{FF2B5EF4-FFF2-40B4-BE49-F238E27FC236}">
              <a16:creationId xmlns:a16="http://schemas.microsoft.com/office/drawing/2014/main" id="{9296006B-5AAF-40CD-8823-783EE5F21CC5}"/>
            </a:ext>
          </a:extLst>
        </xdr:cNvPr>
        <xdr:cNvCxnSpPr>
          <a:stCxn id="18" idx="3"/>
          <a:endCxn id="19" idx="1"/>
        </xdr:cNvCxnSpPr>
      </xdr:nvCxnSpPr>
      <xdr:spPr>
        <a:xfrm flipV="1">
          <a:off x="1311088" y="33326294"/>
          <a:ext cx="246530" cy="360913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187</xdr:row>
      <xdr:rowOff>0</xdr:rowOff>
    </xdr:from>
    <xdr:to>
      <xdr:col>3</xdr:col>
      <xdr:colOff>0</xdr:colOff>
      <xdr:row>189</xdr:row>
      <xdr:rowOff>68076</xdr:rowOff>
    </xdr:to>
    <xdr:cxnSp macro="">
      <xdr:nvCxnSpPr>
        <xdr:cNvPr id="23" name="Conector: angular 118">
          <a:extLst>
            <a:ext uri="{FF2B5EF4-FFF2-40B4-BE49-F238E27FC236}">
              <a16:creationId xmlns:a16="http://schemas.microsoft.com/office/drawing/2014/main" id="{EB80B6FB-BC4D-4CBA-8CB9-7D4AD96FE201}"/>
            </a:ext>
          </a:extLst>
        </xdr:cNvPr>
        <xdr:cNvCxnSpPr>
          <a:stCxn id="18" idx="3"/>
          <a:endCxn id="46" idx="1"/>
        </xdr:cNvCxnSpPr>
      </xdr:nvCxnSpPr>
      <xdr:spPr>
        <a:xfrm flipV="1">
          <a:off x="1311088" y="36475147"/>
          <a:ext cx="246530" cy="460282"/>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xdr:row>
      <xdr:rowOff>0</xdr:rowOff>
    </xdr:from>
    <xdr:to>
      <xdr:col>8</xdr:col>
      <xdr:colOff>0</xdr:colOff>
      <xdr:row>12</xdr:row>
      <xdr:rowOff>0</xdr:rowOff>
    </xdr:to>
    <xdr:sp macro="" textlink="">
      <xdr:nvSpPr>
        <xdr:cNvPr id="24" name="Rectángulo 23">
          <a:extLst>
            <a:ext uri="{FF2B5EF4-FFF2-40B4-BE49-F238E27FC236}">
              <a16:creationId xmlns:a16="http://schemas.microsoft.com/office/drawing/2014/main" id="{552C9DB2-3065-4A77-8018-1480760235CB}"/>
            </a:ext>
          </a:extLst>
        </xdr:cNvPr>
        <xdr:cNvSpPr/>
      </xdr:nvSpPr>
      <xdr:spPr>
        <a:xfrm>
          <a:off x="5372100" y="1933575"/>
          <a:ext cx="2628900"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11</xdr:row>
      <xdr:rowOff>0</xdr:rowOff>
    </xdr:from>
    <xdr:to>
      <xdr:col>6</xdr:col>
      <xdr:colOff>0</xdr:colOff>
      <xdr:row>15</xdr:row>
      <xdr:rowOff>0</xdr:rowOff>
    </xdr:to>
    <xdr:sp macro="" textlink="">
      <xdr:nvSpPr>
        <xdr:cNvPr id="25" name="Rectángulo 24">
          <a:extLst>
            <a:ext uri="{FF2B5EF4-FFF2-40B4-BE49-F238E27FC236}">
              <a16:creationId xmlns:a16="http://schemas.microsoft.com/office/drawing/2014/main" id="{940892C2-448A-4E7C-9D56-E259A1169A33}"/>
            </a:ext>
          </a:extLst>
        </xdr:cNvPr>
        <xdr:cNvSpPr/>
      </xdr:nvSpPr>
      <xdr:spPr>
        <a:xfrm>
          <a:off x="3343275" y="2914650"/>
          <a:ext cx="1781175" cy="79057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11</xdr:row>
      <xdr:rowOff>0</xdr:rowOff>
    </xdr:from>
    <xdr:to>
      <xdr:col>7</xdr:col>
      <xdr:colOff>0</xdr:colOff>
      <xdr:row>12</xdr:row>
      <xdr:rowOff>95251</xdr:rowOff>
    </xdr:to>
    <xdr:cxnSp macro="">
      <xdr:nvCxnSpPr>
        <xdr:cNvPr id="26" name="Conector: angular 24">
          <a:extLst>
            <a:ext uri="{FF2B5EF4-FFF2-40B4-BE49-F238E27FC236}">
              <a16:creationId xmlns:a16="http://schemas.microsoft.com/office/drawing/2014/main" id="{92B802AA-B652-4FF3-AA51-52DA82627DE2}"/>
            </a:ext>
          </a:extLst>
        </xdr:cNvPr>
        <xdr:cNvCxnSpPr>
          <a:stCxn id="25" idx="3"/>
          <a:endCxn id="24" idx="1"/>
        </xdr:cNvCxnSpPr>
      </xdr:nvCxnSpPr>
      <xdr:spPr>
        <a:xfrm flipV="1">
          <a:off x="5132294" y="2330824"/>
          <a:ext cx="246530" cy="487456"/>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95251</xdr:rowOff>
    </xdr:from>
    <xdr:to>
      <xdr:col>7</xdr:col>
      <xdr:colOff>0</xdr:colOff>
      <xdr:row>14</xdr:row>
      <xdr:rowOff>5603</xdr:rowOff>
    </xdr:to>
    <xdr:cxnSp macro="">
      <xdr:nvCxnSpPr>
        <xdr:cNvPr id="27" name="Conector: angular 29">
          <a:extLst>
            <a:ext uri="{FF2B5EF4-FFF2-40B4-BE49-F238E27FC236}">
              <a16:creationId xmlns:a16="http://schemas.microsoft.com/office/drawing/2014/main" id="{4010AFA6-4C36-46D5-9248-C52CAE07AEC4}"/>
            </a:ext>
          </a:extLst>
        </xdr:cNvPr>
        <xdr:cNvCxnSpPr>
          <a:stCxn id="25" idx="3"/>
          <a:endCxn id="49" idx="1"/>
        </xdr:cNvCxnSpPr>
      </xdr:nvCxnSpPr>
      <xdr:spPr>
        <a:xfrm>
          <a:off x="5132294" y="2818280"/>
          <a:ext cx="246530" cy="29135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0</xdr:rowOff>
    </xdr:from>
    <xdr:to>
      <xdr:col>4</xdr:col>
      <xdr:colOff>0</xdr:colOff>
      <xdr:row>16</xdr:row>
      <xdr:rowOff>9524</xdr:rowOff>
    </xdr:to>
    <xdr:sp macro="" textlink="">
      <xdr:nvSpPr>
        <xdr:cNvPr id="28" name="Rectángulo 27">
          <a:extLst>
            <a:ext uri="{FF2B5EF4-FFF2-40B4-BE49-F238E27FC236}">
              <a16:creationId xmlns:a16="http://schemas.microsoft.com/office/drawing/2014/main" id="{7F401307-52E9-4F2D-9525-FCC394A9EA03}"/>
            </a:ext>
          </a:extLst>
        </xdr:cNvPr>
        <xdr:cNvSpPr/>
      </xdr:nvSpPr>
      <xdr:spPr>
        <a:xfrm>
          <a:off x="1557618" y="2330824"/>
          <a:ext cx="1546411" cy="1186141"/>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0</xdr:colOff>
      <xdr:row>10</xdr:row>
      <xdr:rowOff>0</xdr:rowOff>
    </xdr:from>
    <xdr:to>
      <xdr:col>2</xdr:col>
      <xdr:colOff>0</xdr:colOff>
      <xdr:row>127</xdr:row>
      <xdr:rowOff>0</xdr:rowOff>
    </xdr:to>
    <xdr:sp macro="" textlink="">
      <xdr:nvSpPr>
        <xdr:cNvPr id="29" name="Rectángulo 28">
          <a:extLst>
            <a:ext uri="{FF2B5EF4-FFF2-40B4-BE49-F238E27FC236}">
              <a16:creationId xmlns:a16="http://schemas.microsoft.com/office/drawing/2014/main" id="{D78B99F0-885B-4C89-BF13-1B7B55C88924}"/>
            </a:ext>
          </a:extLst>
        </xdr:cNvPr>
        <xdr:cNvSpPr/>
      </xdr:nvSpPr>
      <xdr:spPr>
        <a:xfrm>
          <a:off x="257175" y="1933575"/>
          <a:ext cx="1047750" cy="4489132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13</xdr:row>
      <xdr:rowOff>10366</xdr:rowOff>
    </xdr:from>
    <xdr:to>
      <xdr:col>3</xdr:col>
      <xdr:colOff>0</xdr:colOff>
      <xdr:row>67</xdr:row>
      <xdr:rowOff>67236</xdr:rowOff>
    </xdr:to>
    <xdr:cxnSp macro="">
      <xdr:nvCxnSpPr>
        <xdr:cNvPr id="30" name="Conector: angular 109">
          <a:extLst>
            <a:ext uri="{FF2B5EF4-FFF2-40B4-BE49-F238E27FC236}">
              <a16:creationId xmlns:a16="http://schemas.microsoft.com/office/drawing/2014/main" id="{E53E84FF-C0FD-43D1-9569-9F25985972A8}"/>
            </a:ext>
          </a:extLst>
        </xdr:cNvPr>
        <xdr:cNvCxnSpPr>
          <a:stCxn id="29" idx="3"/>
          <a:endCxn id="28" idx="1"/>
        </xdr:cNvCxnSpPr>
      </xdr:nvCxnSpPr>
      <xdr:spPr>
        <a:xfrm flipV="1">
          <a:off x="1311088" y="2923895"/>
          <a:ext cx="246530" cy="10624017"/>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xdr:row>
      <xdr:rowOff>105616</xdr:rowOff>
    </xdr:from>
    <xdr:to>
      <xdr:col>3</xdr:col>
      <xdr:colOff>0</xdr:colOff>
      <xdr:row>85</xdr:row>
      <xdr:rowOff>67236</xdr:rowOff>
    </xdr:to>
    <xdr:cxnSp macro="">
      <xdr:nvCxnSpPr>
        <xdr:cNvPr id="31" name="Conector: angular 112">
          <a:extLst>
            <a:ext uri="{FF2B5EF4-FFF2-40B4-BE49-F238E27FC236}">
              <a16:creationId xmlns:a16="http://schemas.microsoft.com/office/drawing/2014/main" id="{E4C30397-1AE1-45BD-B7EA-0E8FB7E77B4B}"/>
            </a:ext>
          </a:extLst>
        </xdr:cNvPr>
        <xdr:cNvCxnSpPr>
          <a:stCxn id="29" idx="3"/>
          <a:endCxn id="34" idx="1"/>
        </xdr:cNvCxnSpPr>
      </xdr:nvCxnSpPr>
      <xdr:spPr>
        <a:xfrm flipV="1">
          <a:off x="1304925" y="9659191"/>
          <a:ext cx="247650" cy="1471584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32</xdr:row>
      <xdr:rowOff>0</xdr:rowOff>
    </xdr:from>
    <xdr:to>
      <xdr:col>4</xdr:col>
      <xdr:colOff>0</xdr:colOff>
      <xdr:row>37</xdr:row>
      <xdr:rowOff>9525</xdr:rowOff>
    </xdr:to>
    <xdr:sp macro="" textlink="">
      <xdr:nvSpPr>
        <xdr:cNvPr id="34" name="Rectángulo 33">
          <a:extLst>
            <a:ext uri="{FF2B5EF4-FFF2-40B4-BE49-F238E27FC236}">
              <a16:creationId xmlns:a16="http://schemas.microsoft.com/office/drawing/2014/main" id="{A9E8ACC2-0401-41D5-BBD8-D22B82752B92}"/>
            </a:ext>
          </a:extLst>
        </xdr:cNvPr>
        <xdr:cNvSpPr/>
      </xdr:nvSpPr>
      <xdr:spPr>
        <a:xfrm>
          <a:off x="1552575" y="9163050"/>
          <a:ext cx="1543050" cy="99060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58</xdr:row>
      <xdr:rowOff>200024</xdr:rowOff>
    </xdr:from>
    <xdr:to>
      <xdr:col>4</xdr:col>
      <xdr:colOff>0</xdr:colOff>
      <xdr:row>64</xdr:row>
      <xdr:rowOff>9524</xdr:rowOff>
    </xdr:to>
    <xdr:sp macro="" textlink="">
      <xdr:nvSpPr>
        <xdr:cNvPr id="35" name="Rectángulo 34">
          <a:extLst>
            <a:ext uri="{FF2B5EF4-FFF2-40B4-BE49-F238E27FC236}">
              <a16:creationId xmlns:a16="http://schemas.microsoft.com/office/drawing/2014/main" id="{98ADA03B-6B7E-4243-B47C-B9E8938D24E6}"/>
            </a:ext>
          </a:extLst>
        </xdr:cNvPr>
        <xdr:cNvSpPr/>
      </xdr:nvSpPr>
      <xdr:spPr>
        <a:xfrm>
          <a:off x="1552575" y="16154399"/>
          <a:ext cx="1543050" cy="99060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109</xdr:row>
      <xdr:rowOff>190499</xdr:rowOff>
    </xdr:from>
    <xdr:to>
      <xdr:col>4</xdr:col>
      <xdr:colOff>0</xdr:colOff>
      <xdr:row>115</xdr:row>
      <xdr:rowOff>0</xdr:rowOff>
    </xdr:to>
    <xdr:sp macro="" textlink="">
      <xdr:nvSpPr>
        <xdr:cNvPr id="38" name="Rectángulo 37">
          <a:extLst>
            <a:ext uri="{FF2B5EF4-FFF2-40B4-BE49-F238E27FC236}">
              <a16:creationId xmlns:a16="http://schemas.microsoft.com/office/drawing/2014/main" id="{552A9AEE-F8E2-45AD-98E8-A1ADC7DCADD5}"/>
            </a:ext>
          </a:extLst>
        </xdr:cNvPr>
        <xdr:cNvSpPr/>
      </xdr:nvSpPr>
      <xdr:spPr>
        <a:xfrm>
          <a:off x="1552575" y="34213799"/>
          <a:ext cx="1543050" cy="971551"/>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61</xdr:row>
      <xdr:rowOff>105614</xdr:rowOff>
    </xdr:from>
    <xdr:to>
      <xdr:col>3</xdr:col>
      <xdr:colOff>0</xdr:colOff>
      <xdr:row>85</xdr:row>
      <xdr:rowOff>67236</xdr:rowOff>
    </xdr:to>
    <xdr:cxnSp macro="">
      <xdr:nvCxnSpPr>
        <xdr:cNvPr id="40" name="Conector: angular 109">
          <a:extLst>
            <a:ext uri="{FF2B5EF4-FFF2-40B4-BE49-F238E27FC236}">
              <a16:creationId xmlns:a16="http://schemas.microsoft.com/office/drawing/2014/main" id="{9697B5D0-309C-4B2B-AA2D-1D6177D93D97}"/>
            </a:ext>
          </a:extLst>
        </xdr:cNvPr>
        <xdr:cNvCxnSpPr>
          <a:stCxn id="29" idx="3"/>
          <a:endCxn id="35" idx="1"/>
        </xdr:cNvCxnSpPr>
      </xdr:nvCxnSpPr>
      <xdr:spPr>
        <a:xfrm flipV="1">
          <a:off x="1304925" y="16650539"/>
          <a:ext cx="247650" cy="7724497"/>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85</xdr:row>
      <xdr:rowOff>67236</xdr:rowOff>
    </xdr:from>
    <xdr:to>
      <xdr:col>3</xdr:col>
      <xdr:colOff>0</xdr:colOff>
      <xdr:row>87</xdr:row>
      <xdr:rowOff>105615</xdr:rowOff>
    </xdr:to>
    <xdr:cxnSp macro="">
      <xdr:nvCxnSpPr>
        <xdr:cNvPr id="41" name="Conector: angular 40">
          <a:extLst>
            <a:ext uri="{FF2B5EF4-FFF2-40B4-BE49-F238E27FC236}">
              <a16:creationId xmlns:a16="http://schemas.microsoft.com/office/drawing/2014/main" id="{0494DB8E-A15F-439C-94CC-FC887AF3430D}"/>
            </a:ext>
          </a:extLst>
        </xdr:cNvPr>
        <xdr:cNvCxnSpPr>
          <a:stCxn id="29" idx="3"/>
        </xdr:cNvCxnSpPr>
      </xdr:nvCxnSpPr>
      <xdr:spPr>
        <a:xfrm>
          <a:off x="1304925" y="24375036"/>
          <a:ext cx="247650" cy="428904"/>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85</xdr:row>
      <xdr:rowOff>67236</xdr:rowOff>
    </xdr:from>
    <xdr:to>
      <xdr:col>3</xdr:col>
      <xdr:colOff>0</xdr:colOff>
      <xdr:row>94</xdr:row>
      <xdr:rowOff>95250</xdr:rowOff>
    </xdr:to>
    <xdr:cxnSp macro="">
      <xdr:nvCxnSpPr>
        <xdr:cNvPr id="42" name="Conector: angular 109">
          <a:extLst>
            <a:ext uri="{FF2B5EF4-FFF2-40B4-BE49-F238E27FC236}">
              <a16:creationId xmlns:a16="http://schemas.microsoft.com/office/drawing/2014/main" id="{04102FFE-58D0-4CBD-8637-F163BFA1A2AB}"/>
            </a:ext>
          </a:extLst>
        </xdr:cNvPr>
        <xdr:cNvCxnSpPr>
          <a:stCxn id="29" idx="3"/>
        </xdr:cNvCxnSpPr>
      </xdr:nvCxnSpPr>
      <xdr:spPr>
        <a:xfrm>
          <a:off x="1304925" y="24375036"/>
          <a:ext cx="247650" cy="3333189"/>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85</xdr:row>
      <xdr:rowOff>67236</xdr:rowOff>
    </xdr:from>
    <xdr:to>
      <xdr:col>3</xdr:col>
      <xdr:colOff>0</xdr:colOff>
      <xdr:row>112</xdr:row>
      <xdr:rowOff>95250</xdr:rowOff>
    </xdr:to>
    <xdr:cxnSp macro="">
      <xdr:nvCxnSpPr>
        <xdr:cNvPr id="43" name="Conector: angular 109">
          <a:extLst>
            <a:ext uri="{FF2B5EF4-FFF2-40B4-BE49-F238E27FC236}">
              <a16:creationId xmlns:a16="http://schemas.microsoft.com/office/drawing/2014/main" id="{92C20D6F-7AC3-439D-BBCF-19970BFBDE63}"/>
            </a:ext>
          </a:extLst>
        </xdr:cNvPr>
        <xdr:cNvCxnSpPr>
          <a:stCxn id="29" idx="3"/>
          <a:endCxn id="38" idx="1"/>
        </xdr:cNvCxnSpPr>
      </xdr:nvCxnSpPr>
      <xdr:spPr>
        <a:xfrm>
          <a:off x="1304925" y="24375036"/>
          <a:ext cx="247650" cy="10324539"/>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149</xdr:row>
      <xdr:rowOff>0</xdr:rowOff>
    </xdr:from>
    <xdr:to>
      <xdr:col>4</xdr:col>
      <xdr:colOff>0</xdr:colOff>
      <xdr:row>153</xdr:row>
      <xdr:rowOff>0</xdr:rowOff>
    </xdr:to>
    <xdr:sp macro="" textlink="">
      <xdr:nvSpPr>
        <xdr:cNvPr id="45" name="Rectángulo 44">
          <a:extLst>
            <a:ext uri="{FF2B5EF4-FFF2-40B4-BE49-F238E27FC236}">
              <a16:creationId xmlns:a16="http://schemas.microsoft.com/office/drawing/2014/main" id="{7008DA5A-380F-4168-B2A4-A8889B3568BB}"/>
            </a:ext>
          </a:extLst>
        </xdr:cNvPr>
        <xdr:cNvSpPr/>
      </xdr:nvSpPr>
      <xdr:spPr>
        <a:xfrm>
          <a:off x="1552575" y="64169925"/>
          <a:ext cx="1543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185</xdr:row>
      <xdr:rowOff>0</xdr:rowOff>
    </xdr:from>
    <xdr:to>
      <xdr:col>4</xdr:col>
      <xdr:colOff>0</xdr:colOff>
      <xdr:row>189</xdr:row>
      <xdr:rowOff>0</xdr:rowOff>
    </xdr:to>
    <xdr:sp macro="" textlink="">
      <xdr:nvSpPr>
        <xdr:cNvPr id="46" name="Rectángulo 45">
          <a:extLst>
            <a:ext uri="{FF2B5EF4-FFF2-40B4-BE49-F238E27FC236}">
              <a16:creationId xmlns:a16="http://schemas.microsoft.com/office/drawing/2014/main" id="{473427A2-D970-49D6-B089-9FF5DE75FB68}"/>
            </a:ext>
          </a:extLst>
        </xdr:cNvPr>
        <xdr:cNvSpPr/>
      </xdr:nvSpPr>
      <xdr:spPr>
        <a:xfrm>
          <a:off x="1552575" y="83467575"/>
          <a:ext cx="1543050"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0</xdr:colOff>
      <xdr:row>194</xdr:row>
      <xdr:rowOff>0</xdr:rowOff>
    </xdr:from>
    <xdr:to>
      <xdr:col>4</xdr:col>
      <xdr:colOff>0</xdr:colOff>
      <xdr:row>198</xdr:row>
      <xdr:rowOff>0</xdr:rowOff>
    </xdr:to>
    <xdr:sp macro="" textlink="">
      <xdr:nvSpPr>
        <xdr:cNvPr id="47" name="Rectángulo 46">
          <a:extLst>
            <a:ext uri="{FF2B5EF4-FFF2-40B4-BE49-F238E27FC236}">
              <a16:creationId xmlns:a16="http://schemas.microsoft.com/office/drawing/2014/main" id="{3FD7B914-3B9A-48A8-B083-19DEB719EF40}"/>
            </a:ext>
          </a:extLst>
        </xdr:cNvPr>
        <xdr:cNvSpPr/>
      </xdr:nvSpPr>
      <xdr:spPr>
        <a:xfrm>
          <a:off x="1552575" y="84439125"/>
          <a:ext cx="1543050" cy="77152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0</xdr:colOff>
      <xdr:row>189</xdr:row>
      <xdr:rowOff>68076</xdr:rowOff>
    </xdr:from>
    <xdr:to>
      <xdr:col>3</xdr:col>
      <xdr:colOff>0</xdr:colOff>
      <xdr:row>196</xdr:row>
      <xdr:rowOff>0</xdr:rowOff>
    </xdr:to>
    <xdr:cxnSp macro="">
      <xdr:nvCxnSpPr>
        <xdr:cNvPr id="48" name="Conector: angular 115">
          <a:extLst>
            <a:ext uri="{FF2B5EF4-FFF2-40B4-BE49-F238E27FC236}">
              <a16:creationId xmlns:a16="http://schemas.microsoft.com/office/drawing/2014/main" id="{942CCAE1-FE3C-4F3B-A04C-CFF49C3BD3F9}"/>
            </a:ext>
          </a:extLst>
        </xdr:cNvPr>
        <xdr:cNvCxnSpPr>
          <a:stCxn id="18" idx="3"/>
          <a:endCxn id="47" idx="1"/>
        </xdr:cNvCxnSpPr>
      </xdr:nvCxnSpPr>
      <xdr:spPr>
        <a:xfrm>
          <a:off x="1311088" y="36935429"/>
          <a:ext cx="246530" cy="1287836"/>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xdr:row>
      <xdr:rowOff>0</xdr:rowOff>
    </xdr:from>
    <xdr:to>
      <xdr:col>8</xdr:col>
      <xdr:colOff>0</xdr:colOff>
      <xdr:row>15</xdr:row>
      <xdr:rowOff>0</xdr:rowOff>
    </xdr:to>
    <xdr:sp macro="" textlink="">
      <xdr:nvSpPr>
        <xdr:cNvPr id="49" name="Rectángulo 48">
          <a:extLst>
            <a:ext uri="{FF2B5EF4-FFF2-40B4-BE49-F238E27FC236}">
              <a16:creationId xmlns:a16="http://schemas.microsoft.com/office/drawing/2014/main" id="{083A1C7F-D640-47CD-94B2-26F2A8161112}"/>
            </a:ext>
          </a:extLst>
        </xdr:cNvPr>
        <xdr:cNvSpPr/>
      </xdr:nvSpPr>
      <xdr:spPr>
        <a:xfrm>
          <a:off x="5372100" y="25241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xdr:row>
      <xdr:rowOff>0</xdr:rowOff>
    </xdr:from>
    <xdr:to>
      <xdr:col>8</xdr:col>
      <xdr:colOff>0</xdr:colOff>
      <xdr:row>18</xdr:row>
      <xdr:rowOff>0</xdr:rowOff>
    </xdr:to>
    <xdr:sp macro="" textlink="">
      <xdr:nvSpPr>
        <xdr:cNvPr id="50" name="Rectángulo 49">
          <a:extLst>
            <a:ext uri="{FF2B5EF4-FFF2-40B4-BE49-F238E27FC236}">
              <a16:creationId xmlns:a16="http://schemas.microsoft.com/office/drawing/2014/main" id="{C70A318C-F00D-4A16-BA77-4889F51D3C37}"/>
            </a:ext>
          </a:extLst>
        </xdr:cNvPr>
        <xdr:cNvSpPr/>
      </xdr:nvSpPr>
      <xdr:spPr>
        <a:xfrm>
          <a:off x="5372100" y="31146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xdr:row>
      <xdr:rowOff>0</xdr:rowOff>
    </xdr:from>
    <xdr:to>
      <xdr:col>8</xdr:col>
      <xdr:colOff>0</xdr:colOff>
      <xdr:row>21</xdr:row>
      <xdr:rowOff>0</xdr:rowOff>
    </xdr:to>
    <xdr:sp macro="" textlink="">
      <xdr:nvSpPr>
        <xdr:cNvPr id="51" name="Rectángulo 50">
          <a:extLst>
            <a:ext uri="{FF2B5EF4-FFF2-40B4-BE49-F238E27FC236}">
              <a16:creationId xmlns:a16="http://schemas.microsoft.com/office/drawing/2014/main" id="{0041901F-BC9D-419E-8023-4AC1DA616CDC}"/>
            </a:ext>
          </a:extLst>
        </xdr:cNvPr>
        <xdr:cNvSpPr/>
      </xdr:nvSpPr>
      <xdr:spPr>
        <a:xfrm>
          <a:off x="5372100" y="37052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12</xdr:row>
      <xdr:rowOff>95251</xdr:rowOff>
    </xdr:from>
    <xdr:to>
      <xdr:col>7</xdr:col>
      <xdr:colOff>0</xdr:colOff>
      <xdr:row>20</xdr:row>
      <xdr:rowOff>5603</xdr:rowOff>
    </xdr:to>
    <xdr:cxnSp macro="">
      <xdr:nvCxnSpPr>
        <xdr:cNvPr id="53" name="Conector: angular 24">
          <a:extLst>
            <a:ext uri="{FF2B5EF4-FFF2-40B4-BE49-F238E27FC236}">
              <a16:creationId xmlns:a16="http://schemas.microsoft.com/office/drawing/2014/main" id="{1ED48571-5327-45C9-8293-881C8B896433}"/>
            </a:ext>
          </a:extLst>
        </xdr:cNvPr>
        <xdr:cNvCxnSpPr>
          <a:stCxn id="25" idx="3"/>
          <a:endCxn id="51" idx="1"/>
        </xdr:cNvCxnSpPr>
      </xdr:nvCxnSpPr>
      <xdr:spPr>
        <a:xfrm>
          <a:off x="5132294" y="2818280"/>
          <a:ext cx="246530" cy="146797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22</xdr:row>
      <xdr:rowOff>0</xdr:rowOff>
    </xdr:from>
    <xdr:to>
      <xdr:col>8</xdr:col>
      <xdr:colOff>0</xdr:colOff>
      <xdr:row>24</xdr:row>
      <xdr:rowOff>0</xdr:rowOff>
    </xdr:to>
    <xdr:sp macro="" textlink="">
      <xdr:nvSpPr>
        <xdr:cNvPr id="56" name="Rectángulo 55">
          <a:extLst>
            <a:ext uri="{FF2B5EF4-FFF2-40B4-BE49-F238E27FC236}">
              <a16:creationId xmlns:a16="http://schemas.microsoft.com/office/drawing/2014/main" id="{A1F9ED05-3B84-4445-A590-B0D740D1B0F1}"/>
            </a:ext>
          </a:extLst>
        </xdr:cNvPr>
        <xdr:cNvSpPr/>
      </xdr:nvSpPr>
      <xdr:spPr>
        <a:xfrm>
          <a:off x="5372100" y="54483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25</xdr:row>
      <xdr:rowOff>0</xdr:rowOff>
    </xdr:from>
    <xdr:to>
      <xdr:col>8</xdr:col>
      <xdr:colOff>0</xdr:colOff>
      <xdr:row>27</xdr:row>
      <xdr:rowOff>0</xdr:rowOff>
    </xdr:to>
    <xdr:sp macro="" textlink="">
      <xdr:nvSpPr>
        <xdr:cNvPr id="57" name="Rectángulo 56">
          <a:extLst>
            <a:ext uri="{FF2B5EF4-FFF2-40B4-BE49-F238E27FC236}">
              <a16:creationId xmlns:a16="http://schemas.microsoft.com/office/drawing/2014/main" id="{DEC2F1B4-1CA6-42F7-BF90-D998F0BFE2D7}"/>
            </a:ext>
          </a:extLst>
        </xdr:cNvPr>
        <xdr:cNvSpPr/>
      </xdr:nvSpPr>
      <xdr:spPr>
        <a:xfrm>
          <a:off x="5372100" y="60293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28</xdr:row>
      <xdr:rowOff>0</xdr:rowOff>
    </xdr:from>
    <xdr:to>
      <xdr:col>8</xdr:col>
      <xdr:colOff>0</xdr:colOff>
      <xdr:row>30</xdr:row>
      <xdr:rowOff>0</xdr:rowOff>
    </xdr:to>
    <xdr:sp macro="" textlink="">
      <xdr:nvSpPr>
        <xdr:cNvPr id="58" name="Rectángulo 57">
          <a:extLst>
            <a:ext uri="{FF2B5EF4-FFF2-40B4-BE49-F238E27FC236}">
              <a16:creationId xmlns:a16="http://schemas.microsoft.com/office/drawing/2014/main" id="{585F5F87-A510-4603-9B54-300EA4618E3C}"/>
            </a:ext>
          </a:extLst>
        </xdr:cNvPr>
        <xdr:cNvSpPr/>
      </xdr:nvSpPr>
      <xdr:spPr>
        <a:xfrm>
          <a:off x="5372100" y="66198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24</xdr:row>
      <xdr:rowOff>0</xdr:rowOff>
    </xdr:from>
    <xdr:to>
      <xdr:col>6</xdr:col>
      <xdr:colOff>0</xdr:colOff>
      <xdr:row>28</xdr:row>
      <xdr:rowOff>0</xdr:rowOff>
    </xdr:to>
    <xdr:sp macro="" textlink="">
      <xdr:nvSpPr>
        <xdr:cNvPr id="59" name="Rectángulo 58">
          <a:extLst>
            <a:ext uri="{FF2B5EF4-FFF2-40B4-BE49-F238E27FC236}">
              <a16:creationId xmlns:a16="http://schemas.microsoft.com/office/drawing/2014/main" id="{7D52CE52-26C4-4223-85AC-4C7F2208588A}"/>
            </a:ext>
          </a:extLst>
        </xdr:cNvPr>
        <xdr:cNvSpPr/>
      </xdr:nvSpPr>
      <xdr:spPr>
        <a:xfrm>
          <a:off x="3343275" y="5838825"/>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23</xdr:row>
      <xdr:rowOff>4763</xdr:rowOff>
    </xdr:from>
    <xdr:to>
      <xdr:col>7</xdr:col>
      <xdr:colOff>0</xdr:colOff>
      <xdr:row>26</xdr:row>
      <xdr:rowOff>9525</xdr:rowOff>
    </xdr:to>
    <xdr:cxnSp macro="">
      <xdr:nvCxnSpPr>
        <xdr:cNvPr id="61" name="Conector: angular 24">
          <a:extLst>
            <a:ext uri="{FF2B5EF4-FFF2-40B4-BE49-F238E27FC236}">
              <a16:creationId xmlns:a16="http://schemas.microsoft.com/office/drawing/2014/main" id="{9709126B-0C9E-49E8-A2ED-8BB8C84AD28F}"/>
            </a:ext>
          </a:extLst>
        </xdr:cNvPr>
        <xdr:cNvCxnSpPr>
          <a:stCxn id="59" idx="3"/>
          <a:endCxn id="56" idx="1"/>
        </xdr:cNvCxnSpPr>
      </xdr:nvCxnSpPr>
      <xdr:spPr>
        <a:xfrm flipV="1">
          <a:off x="5124450" y="5643563"/>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xdr:row>
      <xdr:rowOff>4763</xdr:rowOff>
    </xdr:from>
    <xdr:to>
      <xdr:col>7</xdr:col>
      <xdr:colOff>0</xdr:colOff>
      <xdr:row>26</xdr:row>
      <xdr:rowOff>9525</xdr:rowOff>
    </xdr:to>
    <xdr:cxnSp macro="">
      <xdr:nvCxnSpPr>
        <xdr:cNvPr id="62" name="Conector: angular 24">
          <a:extLst>
            <a:ext uri="{FF2B5EF4-FFF2-40B4-BE49-F238E27FC236}">
              <a16:creationId xmlns:a16="http://schemas.microsoft.com/office/drawing/2014/main" id="{39991BC2-4F2D-48FB-92B8-088712B9B7A7}"/>
            </a:ext>
          </a:extLst>
        </xdr:cNvPr>
        <xdr:cNvCxnSpPr>
          <a:stCxn id="59" idx="3"/>
          <a:endCxn id="57" idx="1"/>
        </xdr:cNvCxnSpPr>
      </xdr:nvCxnSpPr>
      <xdr:spPr>
        <a:xfrm flipV="1">
          <a:off x="5124450" y="6224588"/>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xdr:row>
      <xdr:rowOff>9525</xdr:rowOff>
    </xdr:from>
    <xdr:to>
      <xdr:col>7</xdr:col>
      <xdr:colOff>0</xdr:colOff>
      <xdr:row>29</xdr:row>
      <xdr:rowOff>4763</xdr:rowOff>
    </xdr:to>
    <xdr:cxnSp macro="">
      <xdr:nvCxnSpPr>
        <xdr:cNvPr id="63" name="Conector: angular 24">
          <a:extLst>
            <a:ext uri="{FF2B5EF4-FFF2-40B4-BE49-F238E27FC236}">
              <a16:creationId xmlns:a16="http://schemas.microsoft.com/office/drawing/2014/main" id="{88200165-C85F-4DBD-80D3-24CD67B0FA8D}"/>
            </a:ext>
          </a:extLst>
        </xdr:cNvPr>
        <xdr:cNvCxnSpPr>
          <a:stCxn id="59" idx="3"/>
          <a:endCxn id="58" idx="1"/>
        </xdr:cNvCxnSpPr>
      </xdr:nvCxnSpPr>
      <xdr:spPr>
        <a:xfrm>
          <a:off x="5124450" y="6229350"/>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31</xdr:row>
      <xdr:rowOff>0</xdr:rowOff>
    </xdr:from>
    <xdr:to>
      <xdr:col>8</xdr:col>
      <xdr:colOff>0</xdr:colOff>
      <xdr:row>33</xdr:row>
      <xdr:rowOff>0</xdr:rowOff>
    </xdr:to>
    <xdr:sp macro="" textlink="">
      <xdr:nvSpPr>
        <xdr:cNvPr id="71" name="Rectángulo 70">
          <a:extLst>
            <a:ext uri="{FF2B5EF4-FFF2-40B4-BE49-F238E27FC236}">
              <a16:creationId xmlns:a16="http://schemas.microsoft.com/office/drawing/2014/main" id="{4699BC32-114A-442F-94EC-C6E25E768634}"/>
            </a:ext>
          </a:extLst>
        </xdr:cNvPr>
        <xdr:cNvSpPr/>
      </xdr:nvSpPr>
      <xdr:spPr>
        <a:xfrm>
          <a:off x="5372100" y="89725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34</xdr:row>
      <xdr:rowOff>0</xdr:rowOff>
    </xdr:from>
    <xdr:to>
      <xdr:col>8</xdr:col>
      <xdr:colOff>0</xdr:colOff>
      <xdr:row>36</xdr:row>
      <xdr:rowOff>0</xdr:rowOff>
    </xdr:to>
    <xdr:sp macro="" textlink="">
      <xdr:nvSpPr>
        <xdr:cNvPr id="72" name="Rectángulo 71">
          <a:extLst>
            <a:ext uri="{FF2B5EF4-FFF2-40B4-BE49-F238E27FC236}">
              <a16:creationId xmlns:a16="http://schemas.microsoft.com/office/drawing/2014/main" id="{E2FBB61B-9B3C-4EC8-B9F7-DCACA74F1FD9}"/>
            </a:ext>
          </a:extLst>
        </xdr:cNvPr>
        <xdr:cNvSpPr/>
      </xdr:nvSpPr>
      <xdr:spPr>
        <a:xfrm>
          <a:off x="5372100" y="95535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37</xdr:row>
      <xdr:rowOff>0</xdr:rowOff>
    </xdr:from>
    <xdr:to>
      <xdr:col>8</xdr:col>
      <xdr:colOff>0</xdr:colOff>
      <xdr:row>39</xdr:row>
      <xdr:rowOff>0</xdr:rowOff>
    </xdr:to>
    <xdr:sp macro="" textlink="">
      <xdr:nvSpPr>
        <xdr:cNvPr id="73" name="Rectángulo 72">
          <a:extLst>
            <a:ext uri="{FF2B5EF4-FFF2-40B4-BE49-F238E27FC236}">
              <a16:creationId xmlns:a16="http://schemas.microsoft.com/office/drawing/2014/main" id="{78C8B3EC-E39C-40ED-9B78-51F73CA391D4}"/>
            </a:ext>
          </a:extLst>
        </xdr:cNvPr>
        <xdr:cNvSpPr/>
      </xdr:nvSpPr>
      <xdr:spPr>
        <a:xfrm>
          <a:off x="5372100" y="101441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33</xdr:row>
      <xdr:rowOff>0</xdr:rowOff>
    </xdr:from>
    <xdr:to>
      <xdr:col>6</xdr:col>
      <xdr:colOff>0</xdr:colOff>
      <xdr:row>37</xdr:row>
      <xdr:rowOff>0</xdr:rowOff>
    </xdr:to>
    <xdr:sp macro="" textlink="">
      <xdr:nvSpPr>
        <xdr:cNvPr id="74" name="Rectángulo 73">
          <a:extLst>
            <a:ext uri="{FF2B5EF4-FFF2-40B4-BE49-F238E27FC236}">
              <a16:creationId xmlns:a16="http://schemas.microsoft.com/office/drawing/2014/main" id="{E77682A2-A894-45F1-A988-E8902E2D2225}"/>
            </a:ext>
          </a:extLst>
        </xdr:cNvPr>
        <xdr:cNvSpPr/>
      </xdr:nvSpPr>
      <xdr:spPr>
        <a:xfrm>
          <a:off x="3343275" y="9363075"/>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32</xdr:row>
      <xdr:rowOff>0</xdr:rowOff>
    </xdr:from>
    <xdr:to>
      <xdr:col>7</xdr:col>
      <xdr:colOff>0</xdr:colOff>
      <xdr:row>35</xdr:row>
      <xdr:rowOff>0</xdr:rowOff>
    </xdr:to>
    <xdr:cxnSp macro="">
      <xdr:nvCxnSpPr>
        <xdr:cNvPr id="75" name="Conector: angular 24">
          <a:extLst>
            <a:ext uri="{FF2B5EF4-FFF2-40B4-BE49-F238E27FC236}">
              <a16:creationId xmlns:a16="http://schemas.microsoft.com/office/drawing/2014/main" id="{CC3B4EFF-A41A-41F4-8103-540B8945290E}"/>
            </a:ext>
          </a:extLst>
        </xdr:cNvPr>
        <xdr:cNvCxnSpPr>
          <a:stCxn id="74" idx="3"/>
          <a:endCxn id="71" idx="1"/>
        </xdr:cNvCxnSpPr>
      </xdr:nvCxnSpPr>
      <xdr:spPr>
        <a:xfrm flipV="1">
          <a:off x="5124450" y="9163050"/>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0</xdr:rowOff>
    </xdr:from>
    <xdr:to>
      <xdr:col>7</xdr:col>
      <xdr:colOff>0</xdr:colOff>
      <xdr:row>35</xdr:row>
      <xdr:rowOff>12700</xdr:rowOff>
    </xdr:to>
    <xdr:cxnSp macro="">
      <xdr:nvCxnSpPr>
        <xdr:cNvPr id="76" name="Conector: angular 24">
          <a:extLst>
            <a:ext uri="{FF2B5EF4-FFF2-40B4-BE49-F238E27FC236}">
              <a16:creationId xmlns:a16="http://schemas.microsoft.com/office/drawing/2014/main" id="{16207C80-480D-40F9-9AC4-352E93FCB183}"/>
            </a:ext>
          </a:extLst>
        </xdr:cNvPr>
        <xdr:cNvCxnSpPr>
          <a:stCxn id="74" idx="3"/>
          <a:endCxn id="72" idx="1"/>
        </xdr:cNvCxnSpPr>
      </xdr:nvCxnSpPr>
      <xdr:spPr>
        <a:xfrm>
          <a:off x="5124450" y="9744075"/>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0</xdr:rowOff>
    </xdr:from>
    <xdr:to>
      <xdr:col>7</xdr:col>
      <xdr:colOff>0</xdr:colOff>
      <xdr:row>38</xdr:row>
      <xdr:rowOff>0</xdr:rowOff>
    </xdr:to>
    <xdr:cxnSp macro="">
      <xdr:nvCxnSpPr>
        <xdr:cNvPr id="77" name="Conector: angular 24">
          <a:extLst>
            <a:ext uri="{FF2B5EF4-FFF2-40B4-BE49-F238E27FC236}">
              <a16:creationId xmlns:a16="http://schemas.microsoft.com/office/drawing/2014/main" id="{1F7C9CAE-2150-4FD5-8CCA-69ECA9CA8EC7}"/>
            </a:ext>
          </a:extLst>
        </xdr:cNvPr>
        <xdr:cNvCxnSpPr>
          <a:stCxn id="74" idx="3"/>
          <a:endCxn id="73" idx="1"/>
        </xdr:cNvCxnSpPr>
      </xdr:nvCxnSpPr>
      <xdr:spPr>
        <a:xfrm>
          <a:off x="5124450" y="9744075"/>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95251</xdr:rowOff>
    </xdr:from>
    <xdr:to>
      <xdr:col>5</xdr:col>
      <xdr:colOff>0</xdr:colOff>
      <xdr:row>13</xdr:row>
      <xdr:rowOff>10366</xdr:rowOff>
    </xdr:to>
    <xdr:cxnSp macro="">
      <xdr:nvCxnSpPr>
        <xdr:cNvPr id="78" name="Conector: angular 109">
          <a:extLst>
            <a:ext uri="{FF2B5EF4-FFF2-40B4-BE49-F238E27FC236}">
              <a16:creationId xmlns:a16="http://schemas.microsoft.com/office/drawing/2014/main" id="{6A8D9C09-02A6-460B-9A95-A3C4A150E579}"/>
            </a:ext>
          </a:extLst>
        </xdr:cNvPr>
        <xdr:cNvCxnSpPr>
          <a:stCxn id="28" idx="3"/>
          <a:endCxn id="25" idx="1"/>
        </xdr:cNvCxnSpPr>
      </xdr:nvCxnSpPr>
      <xdr:spPr>
        <a:xfrm flipV="1">
          <a:off x="3104029" y="2818280"/>
          <a:ext cx="246530" cy="10561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10366</xdr:rowOff>
    </xdr:from>
    <xdr:to>
      <xdr:col>5</xdr:col>
      <xdr:colOff>0</xdr:colOff>
      <xdr:row>26</xdr:row>
      <xdr:rowOff>11206</xdr:rowOff>
    </xdr:to>
    <xdr:cxnSp macro="">
      <xdr:nvCxnSpPr>
        <xdr:cNvPr id="79" name="Conector: angular 109">
          <a:extLst>
            <a:ext uri="{FF2B5EF4-FFF2-40B4-BE49-F238E27FC236}">
              <a16:creationId xmlns:a16="http://schemas.microsoft.com/office/drawing/2014/main" id="{0B446292-DD51-4DC3-A06A-3923C7920039}"/>
            </a:ext>
          </a:extLst>
        </xdr:cNvPr>
        <xdr:cNvCxnSpPr>
          <a:stCxn id="28" idx="3"/>
          <a:endCxn id="59" idx="1"/>
        </xdr:cNvCxnSpPr>
      </xdr:nvCxnSpPr>
      <xdr:spPr>
        <a:xfrm>
          <a:off x="3104029" y="2923895"/>
          <a:ext cx="246530" cy="2544576"/>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xdr:row>
      <xdr:rowOff>104775</xdr:rowOff>
    </xdr:from>
    <xdr:to>
      <xdr:col>5</xdr:col>
      <xdr:colOff>0</xdr:colOff>
      <xdr:row>35</xdr:row>
      <xdr:rowOff>9525</xdr:rowOff>
    </xdr:to>
    <xdr:cxnSp macro="">
      <xdr:nvCxnSpPr>
        <xdr:cNvPr id="81" name="Conector: angular 109">
          <a:extLst>
            <a:ext uri="{FF2B5EF4-FFF2-40B4-BE49-F238E27FC236}">
              <a16:creationId xmlns:a16="http://schemas.microsoft.com/office/drawing/2014/main" id="{113687F5-C479-445B-9BF8-2CF5326621F3}"/>
            </a:ext>
          </a:extLst>
        </xdr:cNvPr>
        <xdr:cNvCxnSpPr>
          <a:stCxn id="34" idx="3"/>
          <a:endCxn id="74" idx="1"/>
        </xdr:cNvCxnSpPr>
      </xdr:nvCxnSpPr>
      <xdr:spPr>
        <a:xfrm>
          <a:off x="3095625" y="9658350"/>
          <a:ext cx="247650" cy="9525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xdr:row>
      <xdr:rowOff>0</xdr:rowOff>
    </xdr:from>
    <xdr:to>
      <xdr:col>8</xdr:col>
      <xdr:colOff>0</xdr:colOff>
      <xdr:row>42</xdr:row>
      <xdr:rowOff>0</xdr:rowOff>
    </xdr:to>
    <xdr:sp macro="" textlink="">
      <xdr:nvSpPr>
        <xdr:cNvPr id="84" name="Rectángulo 83">
          <a:extLst>
            <a:ext uri="{FF2B5EF4-FFF2-40B4-BE49-F238E27FC236}">
              <a16:creationId xmlns:a16="http://schemas.microsoft.com/office/drawing/2014/main" id="{FD48788A-998C-4A57-966C-281296948450}"/>
            </a:ext>
          </a:extLst>
        </xdr:cNvPr>
        <xdr:cNvSpPr/>
      </xdr:nvSpPr>
      <xdr:spPr>
        <a:xfrm>
          <a:off x="5372100" y="118872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43</xdr:row>
      <xdr:rowOff>0</xdr:rowOff>
    </xdr:from>
    <xdr:to>
      <xdr:col>8</xdr:col>
      <xdr:colOff>0</xdr:colOff>
      <xdr:row>45</xdr:row>
      <xdr:rowOff>0</xdr:rowOff>
    </xdr:to>
    <xdr:sp macro="" textlink="">
      <xdr:nvSpPr>
        <xdr:cNvPr id="85" name="Rectángulo 84">
          <a:extLst>
            <a:ext uri="{FF2B5EF4-FFF2-40B4-BE49-F238E27FC236}">
              <a16:creationId xmlns:a16="http://schemas.microsoft.com/office/drawing/2014/main" id="{6E921411-58E2-466B-AE11-AFD21C97AFB3}"/>
            </a:ext>
          </a:extLst>
        </xdr:cNvPr>
        <xdr:cNvSpPr/>
      </xdr:nvSpPr>
      <xdr:spPr>
        <a:xfrm>
          <a:off x="5372100" y="124682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46</xdr:row>
      <xdr:rowOff>0</xdr:rowOff>
    </xdr:from>
    <xdr:to>
      <xdr:col>8</xdr:col>
      <xdr:colOff>0</xdr:colOff>
      <xdr:row>48</xdr:row>
      <xdr:rowOff>0</xdr:rowOff>
    </xdr:to>
    <xdr:sp macro="" textlink="">
      <xdr:nvSpPr>
        <xdr:cNvPr id="86" name="Rectángulo 85">
          <a:extLst>
            <a:ext uri="{FF2B5EF4-FFF2-40B4-BE49-F238E27FC236}">
              <a16:creationId xmlns:a16="http://schemas.microsoft.com/office/drawing/2014/main" id="{25E5831C-414F-4941-A850-AD9A18EDB9EE}"/>
            </a:ext>
          </a:extLst>
        </xdr:cNvPr>
        <xdr:cNvSpPr/>
      </xdr:nvSpPr>
      <xdr:spPr>
        <a:xfrm>
          <a:off x="5372100" y="130492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49</xdr:row>
      <xdr:rowOff>0</xdr:rowOff>
    </xdr:from>
    <xdr:to>
      <xdr:col>8</xdr:col>
      <xdr:colOff>0</xdr:colOff>
      <xdr:row>51</xdr:row>
      <xdr:rowOff>0</xdr:rowOff>
    </xdr:to>
    <xdr:sp macro="" textlink="">
      <xdr:nvSpPr>
        <xdr:cNvPr id="87" name="Rectángulo 86">
          <a:extLst>
            <a:ext uri="{FF2B5EF4-FFF2-40B4-BE49-F238E27FC236}">
              <a16:creationId xmlns:a16="http://schemas.microsoft.com/office/drawing/2014/main" id="{569284C9-17EA-4C48-8C47-AD5EF8268350}"/>
            </a:ext>
          </a:extLst>
        </xdr:cNvPr>
        <xdr:cNvSpPr/>
      </xdr:nvSpPr>
      <xdr:spPr>
        <a:xfrm>
          <a:off x="5372100" y="136398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52</xdr:row>
      <xdr:rowOff>0</xdr:rowOff>
    </xdr:from>
    <xdr:to>
      <xdr:col>8</xdr:col>
      <xdr:colOff>0</xdr:colOff>
      <xdr:row>54</xdr:row>
      <xdr:rowOff>0</xdr:rowOff>
    </xdr:to>
    <xdr:sp macro="" textlink="">
      <xdr:nvSpPr>
        <xdr:cNvPr id="88" name="Rectángulo 87">
          <a:extLst>
            <a:ext uri="{FF2B5EF4-FFF2-40B4-BE49-F238E27FC236}">
              <a16:creationId xmlns:a16="http://schemas.microsoft.com/office/drawing/2014/main" id="{38A5F247-D42C-4410-88E1-8B1E26A8597B}"/>
            </a:ext>
          </a:extLst>
        </xdr:cNvPr>
        <xdr:cNvSpPr/>
      </xdr:nvSpPr>
      <xdr:spPr>
        <a:xfrm>
          <a:off x="5372100" y="142208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55</xdr:row>
      <xdr:rowOff>0</xdr:rowOff>
    </xdr:from>
    <xdr:to>
      <xdr:col>8</xdr:col>
      <xdr:colOff>0</xdr:colOff>
      <xdr:row>57</xdr:row>
      <xdr:rowOff>0</xdr:rowOff>
    </xdr:to>
    <xdr:sp macro="" textlink="">
      <xdr:nvSpPr>
        <xdr:cNvPr id="89" name="Rectángulo 88">
          <a:extLst>
            <a:ext uri="{FF2B5EF4-FFF2-40B4-BE49-F238E27FC236}">
              <a16:creationId xmlns:a16="http://schemas.microsoft.com/office/drawing/2014/main" id="{D938FCD7-2A8F-436A-9186-E29429A5C0ED}"/>
            </a:ext>
          </a:extLst>
        </xdr:cNvPr>
        <xdr:cNvSpPr/>
      </xdr:nvSpPr>
      <xdr:spPr>
        <a:xfrm>
          <a:off x="5372100" y="148018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45</xdr:row>
      <xdr:rowOff>0</xdr:rowOff>
    </xdr:from>
    <xdr:to>
      <xdr:col>6</xdr:col>
      <xdr:colOff>0</xdr:colOff>
      <xdr:row>49</xdr:row>
      <xdr:rowOff>0</xdr:rowOff>
    </xdr:to>
    <xdr:sp macro="" textlink="">
      <xdr:nvSpPr>
        <xdr:cNvPr id="91" name="Rectángulo 90">
          <a:extLst>
            <a:ext uri="{FF2B5EF4-FFF2-40B4-BE49-F238E27FC236}">
              <a16:creationId xmlns:a16="http://schemas.microsoft.com/office/drawing/2014/main" id="{C43EE605-AABB-4550-A009-8E084821FD2C}"/>
            </a:ext>
          </a:extLst>
        </xdr:cNvPr>
        <xdr:cNvSpPr/>
      </xdr:nvSpPr>
      <xdr:spPr>
        <a:xfrm>
          <a:off x="3343275" y="12858750"/>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41</xdr:row>
      <xdr:rowOff>4763</xdr:rowOff>
    </xdr:from>
    <xdr:to>
      <xdr:col>7</xdr:col>
      <xdr:colOff>0</xdr:colOff>
      <xdr:row>47</xdr:row>
      <xdr:rowOff>9525</xdr:rowOff>
    </xdr:to>
    <xdr:cxnSp macro="">
      <xdr:nvCxnSpPr>
        <xdr:cNvPr id="94" name="Conector: angular 24">
          <a:extLst>
            <a:ext uri="{FF2B5EF4-FFF2-40B4-BE49-F238E27FC236}">
              <a16:creationId xmlns:a16="http://schemas.microsoft.com/office/drawing/2014/main" id="{980D2807-86C5-4F22-A822-B449BA8A6CFC}"/>
            </a:ext>
          </a:extLst>
        </xdr:cNvPr>
        <xdr:cNvCxnSpPr>
          <a:stCxn id="91" idx="3"/>
          <a:endCxn id="84" idx="1"/>
        </xdr:cNvCxnSpPr>
      </xdr:nvCxnSpPr>
      <xdr:spPr>
        <a:xfrm flipV="1">
          <a:off x="5124450" y="12082463"/>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4763</xdr:rowOff>
    </xdr:from>
    <xdr:to>
      <xdr:col>7</xdr:col>
      <xdr:colOff>0</xdr:colOff>
      <xdr:row>47</xdr:row>
      <xdr:rowOff>9525</xdr:rowOff>
    </xdr:to>
    <xdr:cxnSp macro="">
      <xdr:nvCxnSpPr>
        <xdr:cNvPr id="95" name="Conector: angular 24">
          <a:extLst>
            <a:ext uri="{FF2B5EF4-FFF2-40B4-BE49-F238E27FC236}">
              <a16:creationId xmlns:a16="http://schemas.microsoft.com/office/drawing/2014/main" id="{93D2326D-D36D-4868-9DFD-4FFA0636E04D}"/>
            </a:ext>
          </a:extLst>
        </xdr:cNvPr>
        <xdr:cNvCxnSpPr>
          <a:stCxn id="91" idx="3"/>
          <a:endCxn id="85" idx="1"/>
        </xdr:cNvCxnSpPr>
      </xdr:nvCxnSpPr>
      <xdr:spPr>
        <a:xfrm flipV="1">
          <a:off x="5124450" y="12663488"/>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47</xdr:row>
      <xdr:rowOff>4763</xdr:rowOff>
    </xdr:from>
    <xdr:to>
      <xdr:col>7</xdr:col>
      <xdr:colOff>0</xdr:colOff>
      <xdr:row>47</xdr:row>
      <xdr:rowOff>9525</xdr:rowOff>
    </xdr:to>
    <xdr:cxnSp macro="">
      <xdr:nvCxnSpPr>
        <xdr:cNvPr id="96" name="Conector: angular 24">
          <a:extLst>
            <a:ext uri="{FF2B5EF4-FFF2-40B4-BE49-F238E27FC236}">
              <a16:creationId xmlns:a16="http://schemas.microsoft.com/office/drawing/2014/main" id="{EA9F7644-0E4C-41A1-952E-4C0A0C3EC907}"/>
            </a:ext>
          </a:extLst>
        </xdr:cNvPr>
        <xdr:cNvCxnSpPr>
          <a:stCxn id="91" idx="3"/>
          <a:endCxn id="86" idx="1"/>
        </xdr:cNvCxnSpPr>
      </xdr:nvCxnSpPr>
      <xdr:spPr>
        <a:xfrm flipV="1">
          <a:off x="5124450" y="13244513"/>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47</xdr:row>
      <xdr:rowOff>9525</xdr:rowOff>
    </xdr:from>
    <xdr:to>
      <xdr:col>7</xdr:col>
      <xdr:colOff>0</xdr:colOff>
      <xdr:row>50</xdr:row>
      <xdr:rowOff>4763</xdr:rowOff>
    </xdr:to>
    <xdr:cxnSp macro="">
      <xdr:nvCxnSpPr>
        <xdr:cNvPr id="97" name="Conector: angular 24">
          <a:extLst>
            <a:ext uri="{FF2B5EF4-FFF2-40B4-BE49-F238E27FC236}">
              <a16:creationId xmlns:a16="http://schemas.microsoft.com/office/drawing/2014/main" id="{AFB38E5E-7616-48FC-8078-D882EE5DDBA4}"/>
            </a:ext>
          </a:extLst>
        </xdr:cNvPr>
        <xdr:cNvCxnSpPr>
          <a:stCxn id="91" idx="3"/>
          <a:endCxn id="87" idx="1"/>
        </xdr:cNvCxnSpPr>
      </xdr:nvCxnSpPr>
      <xdr:spPr>
        <a:xfrm>
          <a:off x="5124450" y="13249275"/>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47</xdr:row>
      <xdr:rowOff>9525</xdr:rowOff>
    </xdr:from>
    <xdr:to>
      <xdr:col>7</xdr:col>
      <xdr:colOff>0</xdr:colOff>
      <xdr:row>53</xdr:row>
      <xdr:rowOff>4763</xdr:rowOff>
    </xdr:to>
    <xdr:cxnSp macro="">
      <xdr:nvCxnSpPr>
        <xdr:cNvPr id="98" name="Conector: angular 24">
          <a:extLst>
            <a:ext uri="{FF2B5EF4-FFF2-40B4-BE49-F238E27FC236}">
              <a16:creationId xmlns:a16="http://schemas.microsoft.com/office/drawing/2014/main" id="{106C8B3D-E401-4123-95D9-FC4B9BD25FCB}"/>
            </a:ext>
          </a:extLst>
        </xdr:cNvPr>
        <xdr:cNvCxnSpPr>
          <a:stCxn id="91" idx="3"/>
          <a:endCxn id="88" idx="1"/>
        </xdr:cNvCxnSpPr>
      </xdr:nvCxnSpPr>
      <xdr:spPr>
        <a:xfrm>
          <a:off x="5124450" y="13249275"/>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47</xdr:row>
      <xdr:rowOff>9525</xdr:rowOff>
    </xdr:from>
    <xdr:to>
      <xdr:col>7</xdr:col>
      <xdr:colOff>0</xdr:colOff>
      <xdr:row>56</xdr:row>
      <xdr:rowOff>4763</xdr:rowOff>
    </xdr:to>
    <xdr:cxnSp macro="">
      <xdr:nvCxnSpPr>
        <xdr:cNvPr id="99" name="Conector: angular 24">
          <a:extLst>
            <a:ext uri="{FF2B5EF4-FFF2-40B4-BE49-F238E27FC236}">
              <a16:creationId xmlns:a16="http://schemas.microsoft.com/office/drawing/2014/main" id="{D5BD3EA2-CD9F-4833-8B0C-BB20C9F919C7}"/>
            </a:ext>
          </a:extLst>
        </xdr:cNvPr>
        <xdr:cNvCxnSpPr>
          <a:stCxn id="91" idx="3"/>
          <a:endCxn id="89" idx="1"/>
        </xdr:cNvCxnSpPr>
      </xdr:nvCxnSpPr>
      <xdr:spPr>
        <a:xfrm>
          <a:off x="5124450" y="13249275"/>
          <a:ext cx="247650" cy="17478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34</xdr:row>
      <xdr:rowOff>104775</xdr:rowOff>
    </xdr:from>
    <xdr:to>
      <xdr:col>5</xdr:col>
      <xdr:colOff>0</xdr:colOff>
      <xdr:row>47</xdr:row>
      <xdr:rowOff>9525</xdr:rowOff>
    </xdr:to>
    <xdr:cxnSp macro="">
      <xdr:nvCxnSpPr>
        <xdr:cNvPr id="101" name="Conector: angular 109">
          <a:extLst>
            <a:ext uri="{FF2B5EF4-FFF2-40B4-BE49-F238E27FC236}">
              <a16:creationId xmlns:a16="http://schemas.microsoft.com/office/drawing/2014/main" id="{642FE5F1-B694-44E2-BA41-DF374FE7D4D5}"/>
            </a:ext>
          </a:extLst>
        </xdr:cNvPr>
        <xdr:cNvCxnSpPr>
          <a:stCxn id="34" idx="3"/>
          <a:endCxn id="91" idx="1"/>
        </xdr:cNvCxnSpPr>
      </xdr:nvCxnSpPr>
      <xdr:spPr>
        <a:xfrm>
          <a:off x="3095625" y="9658350"/>
          <a:ext cx="247650" cy="359092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67</xdr:row>
      <xdr:rowOff>0</xdr:rowOff>
    </xdr:from>
    <xdr:to>
      <xdr:col>8</xdr:col>
      <xdr:colOff>0</xdr:colOff>
      <xdr:row>69</xdr:row>
      <xdr:rowOff>0</xdr:rowOff>
    </xdr:to>
    <xdr:sp macro="" textlink="">
      <xdr:nvSpPr>
        <xdr:cNvPr id="104" name="Rectángulo 103">
          <a:extLst>
            <a:ext uri="{FF2B5EF4-FFF2-40B4-BE49-F238E27FC236}">
              <a16:creationId xmlns:a16="http://schemas.microsoft.com/office/drawing/2014/main" id="{08DAF3FC-B9CA-44E0-A3F6-D667FC982C71}"/>
            </a:ext>
          </a:extLst>
        </xdr:cNvPr>
        <xdr:cNvSpPr/>
      </xdr:nvSpPr>
      <xdr:spPr>
        <a:xfrm>
          <a:off x="5372100" y="188785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70</xdr:row>
      <xdr:rowOff>0</xdr:rowOff>
    </xdr:from>
    <xdr:to>
      <xdr:col>8</xdr:col>
      <xdr:colOff>0</xdr:colOff>
      <xdr:row>72</xdr:row>
      <xdr:rowOff>0</xdr:rowOff>
    </xdr:to>
    <xdr:sp macro="" textlink="">
      <xdr:nvSpPr>
        <xdr:cNvPr id="105" name="Rectángulo 104">
          <a:extLst>
            <a:ext uri="{FF2B5EF4-FFF2-40B4-BE49-F238E27FC236}">
              <a16:creationId xmlns:a16="http://schemas.microsoft.com/office/drawing/2014/main" id="{7091F0E7-2923-4224-8B11-C2E6BC73CA9F}"/>
            </a:ext>
          </a:extLst>
        </xdr:cNvPr>
        <xdr:cNvSpPr/>
      </xdr:nvSpPr>
      <xdr:spPr>
        <a:xfrm>
          <a:off x="5372100" y="194595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73</xdr:row>
      <xdr:rowOff>0</xdr:rowOff>
    </xdr:from>
    <xdr:to>
      <xdr:col>8</xdr:col>
      <xdr:colOff>0</xdr:colOff>
      <xdr:row>75</xdr:row>
      <xdr:rowOff>0</xdr:rowOff>
    </xdr:to>
    <xdr:sp macro="" textlink="">
      <xdr:nvSpPr>
        <xdr:cNvPr id="106" name="Rectángulo 105">
          <a:extLst>
            <a:ext uri="{FF2B5EF4-FFF2-40B4-BE49-F238E27FC236}">
              <a16:creationId xmlns:a16="http://schemas.microsoft.com/office/drawing/2014/main" id="{F82BBF2A-0D40-4A09-B6CA-983EC7CE9F22}"/>
            </a:ext>
          </a:extLst>
        </xdr:cNvPr>
        <xdr:cNvSpPr/>
      </xdr:nvSpPr>
      <xdr:spPr>
        <a:xfrm>
          <a:off x="5372100" y="200406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76</xdr:row>
      <xdr:rowOff>0</xdr:rowOff>
    </xdr:from>
    <xdr:to>
      <xdr:col>8</xdr:col>
      <xdr:colOff>0</xdr:colOff>
      <xdr:row>78</xdr:row>
      <xdr:rowOff>0</xdr:rowOff>
    </xdr:to>
    <xdr:sp macro="" textlink="">
      <xdr:nvSpPr>
        <xdr:cNvPr id="107" name="Rectángulo 106">
          <a:extLst>
            <a:ext uri="{FF2B5EF4-FFF2-40B4-BE49-F238E27FC236}">
              <a16:creationId xmlns:a16="http://schemas.microsoft.com/office/drawing/2014/main" id="{E49FF901-A46C-4EA7-AB38-4851F6729E9F}"/>
            </a:ext>
          </a:extLst>
        </xdr:cNvPr>
        <xdr:cNvSpPr/>
      </xdr:nvSpPr>
      <xdr:spPr>
        <a:xfrm>
          <a:off x="5372100" y="206311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79</xdr:row>
      <xdr:rowOff>0</xdr:rowOff>
    </xdr:from>
    <xdr:to>
      <xdr:col>8</xdr:col>
      <xdr:colOff>0</xdr:colOff>
      <xdr:row>81</xdr:row>
      <xdr:rowOff>0</xdr:rowOff>
    </xdr:to>
    <xdr:sp macro="" textlink="">
      <xdr:nvSpPr>
        <xdr:cNvPr id="108" name="Rectángulo 107">
          <a:extLst>
            <a:ext uri="{FF2B5EF4-FFF2-40B4-BE49-F238E27FC236}">
              <a16:creationId xmlns:a16="http://schemas.microsoft.com/office/drawing/2014/main" id="{0FDEBA87-F9E3-472A-8098-C8992FA46A01}"/>
            </a:ext>
          </a:extLst>
        </xdr:cNvPr>
        <xdr:cNvSpPr/>
      </xdr:nvSpPr>
      <xdr:spPr>
        <a:xfrm>
          <a:off x="5372100" y="212121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82</xdr:row>
      <xdr:rowOff>0</xdr:rowOff>
    </xdr:from>
    <xdr:to>
      <xdr:col>8</xdr:col>
      <xdr:colOff>0</xdr:colOff>
      <xdr:row>84</xdr:row>
      <xdr:rowOff>0</xdr:rowOff>
    </xdr:to>
    <xdr:sp macro="" textlink="">
      <xdr:nvSpPr>
        <xdr:cNvPr id="109" name="Rectángulo 108">
          <a:extLst>
            <a:ext uri="{FF2B5EF4-FFF2-40B4-BE49-F238E27FC236}">
              <a16:creationId xmlns:a16="http://schemas.microsoft.com/office/drawing/2014/main" id="{82F4F6E5-A167-4C53-B556-04D8B353655A}"/>
            </a:ext>
          </a:extLst>
        </xdr:cNvPr>
        <xdr:cNvSpPr/>
      </xdr:nvSpPr>
      <xdr:spPr>
        <a:xfrm>
          <a:off x="5372100" y="217932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72</xdr:row>
      <xdr:rowOff>0</xdr:rowOff>
    </xdr:from>
    <xdr:to>
      <xdr:col>6</xdr:col>
      <xdr:colOff>0</xdr:colOff>
      <xdr:row>76</xdr:row>
      <xdr:rowOff>0</xdr:rowOff>
    </xdr:to>
    <xdr:sp macro="" textlink="">
      <xdr:nvSpPr>
        <xdr:cNvPr id="111" name="Rectángulo 110">
          <a:extLst>
            <a:ext uri="{FF2B5EF4-FFF2-40B4-BE49-F238E27FC236}">
              <a16:creationId xmlns:a16="http://schemas.microsoft.com/office/drawing/2014/main" id="{6369D8A4-77A8-4CF6-B59B-6ABBC5E3828D}"/>
            </a:ext>
          </a:extLst>
        </xdr:cNvPr>
        <xdr:cNvSpPr/>
      </xdr:nvSpPr>
      <xdr:spPr>
        <a:xfrm>
          <a:off x="3343275" y="19850100"/>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68</xdr:row>
      <xdr:rowOff>4763</xdr:rowOff>
    </xdr:from>
    <xdr:to>
      <xdr:col>7</xdr:col>
      <xdr:colOff>0</xdr:colOff>
      <xdr:row>74</xdr:row>
      <xdr:rowOff>9525</xdr:rowOff>
    </xdr:to>
    <xdr:cxnSp macro="">
      <xdr:nvCxnSpPr>
        <xdr:cNvPr id="114" name="Conector: angular 24">
          <a:extLst>
            <a:ext uri="{FF2B5EF4-FFF2-40B4-BE49-F238E27FC236}">
              <a16:creationId xmlns:a16="http://schemas.microsoft.com/office/drawing/2014/main" id="{06E016E9-322C-4375-A16B-C1884395EA91}"/>
            </a:ext>
          </a:extLst>
        </xdr:cNvPr>
        <xdr:cNvCxnSpPr>
          <a:stCxn id="111" idx="3"/>
          <a:endCxn id="104" idx="1"/>
        </xdr:cNvCxnSpPr>
      </xdr:nvCxnSpPr>
      <xdr:spPr>
        <a:xfrm flipV="1">
          <a:off x="5124450" y="19073813"/>
          <a:ext cx="247650" cy="116681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71</xdr:row>
      <xdr:rowOff>4763</xdr:rowOff>
    </xdr:from>
    <xdr:to>
      <xdr:col>7</xdr:col>
      <xdr:colOff>0</xdr:colOff>
      <xdr:row>74</xdr:row>
      <xdr:rowOff>9525</xdr:rowOff>
    </xdr:to>
    <xdr:cxnSp macro="">
      <xdr:nvCxnSpPr>
        <xdr:cNvPr id="115" name="Conector: angular 24">
          <a:extLst>
            <a:ext uri="{FF2B5EF4-FFF2-40B4-BE49-F238E27FC236}">
              <a16:creationId xmlns:a16="http://schemas.microsoft.com/office/drawing/2014/main" id="{5C70AD75-5B5B-4F77-82A6-AEE684CEB51A}"/>
            </a:ext>
          </a:extLst>
        </xdr:cNvPr>
        <xdr:cNvCxnSpPr>
          <a:stCxn id="111" idx="3"/>
          <a:endCxn id="105" idx="1"/>
        </xdr:cNvCxnSpPr>
      </xdr:nvCxnSpPr>
      <xdr:spPr>
        <a:xfrm flipV="1">
          <a:off x="5124450" y="19654838"/>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74</xdr:row>
      <xdr:rowOff>4763</xdr:rowOff>
    </xdr:from>
    <xdr:to>
      <xdr:col>7</xdr:col>
      <xdr:colOff>0</xdr:colOff>
      <xdr:row>74</xdr:row>
      <xdr:rowOff>9525</xdr:rowOff>
    </xdr:to>
    <xdr:cxnSp macro="">
      <xdr:nvCxnSpPr>
        <xdr:cNvPr id="116" name="Conector: angular 24">
          <a:extLst>
            <a:ext uri="{FF2B5EF4-FFF2-40B4-BE49-F238E27FC236}">
              <a16:creationId xmlns:a16="http://schemas.microsoft.com/office/drawing/2014/main" id="{2681DE35-580C-426C-A3E3-26750170EDA0}"/>
            </a:ext>
          </a:extLst>
        </xdr:cNvPr>
        <xdr:cNvCxnSpPr>
          <a:stCxn id="111" idx="3"/>
          <a:endCxn id="106" idx="1"/>
        </xdr:cNvCxnSpPr>
      </xdr:nvCxnSpPr>
      <xdr:spPr>
        <a:xfrm flipV="1">
          <a:off x="5124450" y="20235863"/>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74</xdr:row>
      <xdr:rowOff>9525</xdr:rowOff>
    </xdr:from>
    <xdr:to>
      <xdr:col>7</xdr:col>
      <xdr:colOff>0</xdr:colOff>
      <xdr:row>77</xdr:row>
      <xdr:rowOff>4763</xdr:rowOff>
    </xdr:to>
    <xdr:cxnSp macro="">
      <xdr:nvCxnSpPr>
        <xdr:cNvPr id="117" name="Conector: angular 24">
          <a:extLst>
            <a:ext uri="{FF2B5EF4-FFF2-40B4-BE49-F238E27FC236}">
              <a16:creationId xmlns:a16="http://schemas.microsoft.com/office/drawing/2014/main" id="{F51F8D9B-CCEC-4587-81F8-D4A6837702DF}"/>
            </a:ext>
          </a:extLst>
        </xdr:cNvPr>
        <xdr:cNvCxnSpPr>
          <a:stCxn id="111" idx="3"/>
          <a:endCxn id="107" idx="1"/>
        </xdr:cNvCxnSpPr>
      </xdr:nvCxnSpPr>
      <xdr:spPr>
        <a:xfrm>
          <a:off x="5124450" y="20240625"/>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74</xdr:row>
      <xdr:rowOff>9525</xdr:rowOff>
    </xdr:from>
    <xdr:to>
      <xdr:col>7</xdr:col>
      <xdr:colOff>0</xdr:colOff>
      <xdr:row>80</xdr:row>
      <xdr:rowOff>4763</xdr:rowOff>
    </xdr:to>
    <xdr:cxnSp macro="">
      <xdr:nvCxnSpPr>
        <xdr:cNvPr id="118" name="Conector: angular 24">
          <a:extLst>
            <a:ext uri="{FF2B5EF4-FFF2-40B4-BE49-F238E27FC236}">
              <a16:creationId xmlns:a16="http://schemas.microsoft.com/office/drawing/2014/main" id="{E4563418-55C6-495E-BA48-C1267B8173F1}"/>
            </a:ext>
          </a:extLst>
        </xdr:cNvPr>
        <xdr:cNvCxnSpPr>
          <a:stCxn id="111" idx="3"/>
          <a:endCxn id="108" idx="1"/>
        </xdr:cNvCxnSpPr>
      </xdr:nvCxnSpPr>
      <xdr:spPr>
        <a:xfrm>
          <a:off x="5124450" y="20240625"/>
          <a:ext cx="247650" cy="11668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74</xdr:row>
      <xdr:rowOff>9525</xdr:rowOff>
    </xdr:from>
    <xdr:to>
      <xdr:col>7</xdr:col>
      <xdr:colOff>0</xdr:colOff>
      <xdr:row>83</xdr:row>
      <xdr:rowOff>4763</xdr:rowOff>
    </xdr:to>
    <xdr:cxnSp macro="">
      <xdr:nvCxnSpPr>
        <xdr:cNvPr id="119" name="Conector: angular 24">
          <a:extLst>
            <a:ext uri="{FF2B5EF4-FFF2-40B4-BE49-F238E27FC236}">
              <a16:creationId xmlns:a16="http://schemas.microsoft.com/office/drawing/2014/main" id="{2D7175B1-407F-4FC4-A24D-E6851C9C0D9C}"/>
            </a:ext>
          </a:extLst>
        </xdr:cNvPr>
        <xdr:cNvCxnSpPr>
          <a:stCxn id="111" idx="3"/>
          <a:endCxn id="109" idx="1"/>
        </xdr:cNvCxnSpPr>
      </xdr:nvCxnSpPr>
      <xdr:spPr>
        <a:xfrm>
          <a:off x="5124450" y="20240625"/>
          <a:ext cx="247650" cy="17478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85</xdr:row>
      <xdr:rowOff>0</xdr:rowOff>
    </xdr:from>
    <xdr:to>
      <xdr:col>8</xdr:col>
      <xdr:colOff>0</xdr:colOff>
      <xdr:row>87</xdr:row>
      <xdr:rowOff>0</xdr:rowOff>
    </xdr:to>
    <xdr:sp macro="" textlink="">
      <xdr:nvSpPr>
        <xdr:cNvPr id="123" name="Rectángulo 122">
          <a:extLst>
            <a:ext uri="{FF2B5EF4-FFF2-40B4-BE49-F238E27FC236}">
              <a16:creationId xmlns:a16="http://schemas.microsoft.com/office/drawing/2014/main" id="{428679AC-791E-42B4-910B-397D6AF957FF}"/>
            </a:ext>
          </a:extLst>
        </xdr:cNvPr>
        <xdr:cNvSpPr/>
      </xdr:nvSpPr>
      <xdr:spPr>
        <a:xfrm>
          <a:off x="5372100" y="241173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88</xdr:row>
      <xdr:rowOff>0</xdr:rowOff>
    </xdr:from>
    <xdr:to>
      <xdr:col>8</xdr:col>
      <xdr:colOff>0</xdr:colOff>
      <xdr:row>90</xdr:row>
      <xdr:rowOff>0</xdr:rowOff>
    </xdr:to>
    <xdr:sp macro="" textlink="">
      <xdr:nvSpPr>
        <xdr:cNvPr id="124" name="Rectángulo 123">
          <a:extLst>
            <a:ext uri="{FF2B5EF4-FFF2-40B4-BE49-F238E27FC236}">
              <a16:creationId xmlns:a16="http://schemas.microsoft.com/office/drawing/2014/main" id="{D2106847-4FE0-4C76-A3A0-EF2F04F88D6D}"/>
            </a:ext>
          </a:extLst>
        </xdr:cNvPr>
        <xdr:cNvSpPr/>
      </xdr:nvSpPr>
      <xdr:spPr>
        <a:xfrm>
          <a:off x="5372100" y="246983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85</xdr:row>
      <xdr:rowOff>0</xdr:rowOff>
    </xdr:from>
    <xdr:to>
      <xdr:col>6</xdr:col>
      <xdr:colOff>0</xdr:colOff>
      <xdr:row>90</xdr:row>
      <xdr:rowOff>0</xdr:rowOff>
    </xdr:to>
    <xdr:sp macro="" textlink="">
      <xdr:nvSpPr>
        <xdr:cNvPr id="128" name="Rectángulo 127">
          <a:extLst>
            <a:ext uri="{FF2B5EF4-FFF2-40B4-BE49-F238E27FC236}">
              <a16:creationId xmlns:a16="http://schemas.microsoft.com/office/drawing/2014/main" id="{5F56D844-2CF1-4183-B5E6-A7D4BE2AF10B}"/>
            </a:ext>
          </a:extLst>
        </xdr:cNvPr>
        <xdr:cNvSpPr/>
      </xdr:nvSpPr>
      <xdr:spPr>
        <a:xfrm>
          <a:off x="3343275" y="24307800"/>
          <a:ext cx="1781175" cy="98107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85</xdr:row>
      <xdr:rowOff>196103</xdr:rowOff>
    </xdr:from>
    <xdr:to>
      <xdr:col>7</xdr:col>
      <xdr:colOff>0</xdr:colOff>
      <xdr:row>87</xdr:row>
      <xdr:rowOff>100853</xdr:rowOff>
    </xdr:to>
    <xdr:cxnSp macro="">
      <xdr:nvCxnSpPr>
        <xdr:cNvPr id="131" name="Conector: angular 24">
          <a:extLst>
            <a:ext uri="{FF2B5EF4-FFF2-40B4-BE49-F238E27FC236}">
              <a16:creationId xmlns:a16="http://schemas.microsoft.com/office/drawing/2014/main" id="{A6424B53-C7C2-4689-8C55-CA9CEF1FE919}"/>
            </a:ext>
          </a:extLst>
        </xdr:cNvPr>
        <xdr:cNvCxnSpPr>
          <a:stCxn id="128" idx="3"/>
          <a:endCxn id="123" idx="1"/>
        </xdr:cNvCxnSpPr>
      </xdr:nvCxnSpPr>
      <xdr:spPr>
        <a:xfrm flipV="1">
          <a:off x="5132294" y="16993721"/>
          <a:ext cx="246530" cy="296956"/>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100853</xdr:rowOff>
    </xdr:from>
    <xdr:to>
      <xdr:col>7</xdr:col>
      <xdr:colOff>0</xdr:colOff>
      <xdr:row>89</xdr:row>
      <xdr:rowOff>1</xdr:rowOff>
    </xdr:to>
    <xdr:cxnSp macro="">
      <xdr:nvCxnSpPr>
        <xdr:cNvPr id="132" name="Conector: angular 24">
          <a:extLst>
            <a:ext uri="{FF2B5EF4-FFF2-40B4-BE49-F238E27FC236}">
              <a16:creationId xmlns:a16="http://schemas.microsoft.com/office/drawing/2014/main" id="{09ACA3FF-7740-4BF7-B980-BF6DE6173079}"/>
            </a:ext>
          </a:extLst>
        </xdr:cNvPr>
        <xdr:cNvCxnSpPr>
          <a:stCxn id="128" idx="3"/>
          <a:endCxn id="124" idx="1"/>
        </xdr:cNvCxnSpPr>
      </xdr:nvCxnSpPr>
      <xdr:spPr>
        <a:xfrm>
          <a:off x="5132294" y="17290677"/>
          <a:ext cx="246530" cy="29135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58</xdr:row>
      <xdr:rowOff>0</xdr:rowOff>
    </xdr:from>
    <xdr:to>
      <xdr:col>8</xdr:col>
      <xdr:colOff>0</xdr:colOff>
      <xdr:row>60</xdr:row>
      <xdr:rowOff>0</xdr:rowOff>
    </xdr:to>
    <xdr:sp macro="" textlink="">
      <xdr:nvSpPr>
        <xdr:cNvPr id="136" name="Rectángulo 135">
          <a:extLst>
            <a:ext uri="{FF2B5EF4-FFF2-40B4-BE49-F238E27FC236}">
              <a16:creationId xmlns:a16="http://schemas.microsoft.com/office/drawing/2014/main" id="{3EE4FDA1-5544-4FA3-85CF-6A7690FFED11}"/>
            </a:ext>
          </a:extLst>
        </xdr:cNvPr>
        <xdr:cNvSpPr/>
      </xdr:nvSpPr>
      <xdr:spPr>
        <a:xfrm>
          <a:off x="5372100" y="159639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61</xdr:row>
      <xdr:rowOff>0</xdr:rowOff>
    </xdr:from>
    <xdr:to>
      <xdr:col>8</xdr:col>
      <xdr:colOff>0</xdr:colOff>
      <xdr:row>63</xdr:row>
      <xdr:rowOff>0</xdr:rowOff>
    </xdr:to>
    <xdr:sp macro="" textlink="">
      <xdr:nvSpPr>
        <xdr:cNvPr id="137" name="Rectángulo 136">
          <a:extLst>
            <a:ext uri="{FF2B5EF4-FFF2-40B4-BE49-F238E27FC236}">
              <a16:creationId xmlns:a16="http://schemas.microsoft.com/office/drawing/2014/main" id="{A3F91156-265D-4631-9DBF-F82C5607004F}"/>
            </a:ext>
          </a:extLst>
        </xdr:cNvPr>
        <xdr:cNvSpPr/>
      </xdr:nvSpPr>
      <xdr:spPr>
        <a:xfrm>
          <a:off x="5372100" y="165449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64</xdr:row>
      <xdr:rowOff>0</xdr:rowOff>
    </xdr:from>
    <xdr:to>
      <xdr:col>8</xdr:col>
      <xdr:colOff>0</xdr:colOff>
      <xdr:row>66</xdr:row>
      <xdr:rowOff>0</xdr:rowOff>
    </xdr:to>
    <xdr:sp macro="" textlink="">
      <xdr:nvSpPr>
        <xdr:cNvPr id="138" name="Rectángulo 137">
          <a:extLst>
            <a:ext uri="{FF2B5EF4-FFF2-40B4-BE49-F238E27FC236}">
              <a16:creationId xmlns:a16="http://schemas.microsoft.com/office/drawing/2014/main" id="{3A5706C7-2FEF-4038-ADF6-F9A0E25C7031}"/>
            </a:ext>
          </a:extLst>
        </xdr:cNvPr>
        <xdr:cNvSpPr/>
      </xdr:nvSpPr>
      <xdr:spPr>
        <a:xfrm>
          <a:off x="5372100" y="171354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60</xdr:row>
      <xdr:rowOff>0</xdr:rowOff>
    </xdr:from>
    <xdr:to>
      <xdr:col>6</xdr:col>
      <xdr:colOff>0</xdr:colOff>
      <xdr:row>64</xdr:row>
      <xdr:rowOff>0</xdr:rowOff>
    </xdr:to>
    <xdr:sp macro="" textlink="">
      <xdr:nvSpPr>
        <xdr:cNvPr id="139" name="Rectángulo 138">
          <a:extLst>
            <a:ext uri="{FF2B5EF4-FFF2-40B4-BE49-F238E27FC236}">
              <a16:creationId xmlns:a16="http://schemas.microsoft.com/office/drawing/2014/main" id="{1D2394E0-0393-4D79-A5D9-D271697DE89C}"/>
            </a:ext>
          </a:extLst>
        </xdr:cNvPr>
        <xdr:cNvSpPr/>
      </xdr:nvSpPr>
      <xdr:spPr>
        <a:xfrm>
          <a:off x="3343275" y="16354425"/>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59</xdr:row>
      <xdr:rowOff>0</xdr:rowOff>
    </xdr:from>
    <xdr:to>
      <xdr:col>7</xdr:col>
      <xdr:colOff>0</xdr:colOff>
      <xdr:row>62</xdr:row>
      <xdr:rowOff>0</xdr:rowOff>
    </xdr:to>
    <xdr:cxnSp macro="">
      <xdr:nvCxnSpPr>
        <xdr:cNvPr id="140" name="Conector: angular 24">
          <a:extLst>
            <a:ext uri="{FF2B5EF4-FFF2-40B4-BE49-F238E27FC236}">
              <a16:creationId xmlns:a16="http://schemas.microsoft.com/office/drawing/2014/main" id="{BC82B1B5-2780-4716-8A88-7254E7682EAF}"/>
            </a:ext>
          </a:extLst>
        </xdr:cNvPr>
        <xdr:cNvCxnSpPr>
          <a:stCxn id="139" idx="3"/>
          <a:endCxn id="136" idx="1"/>
        </xdr:cNvCxnSpPr>
      </xdr:nvCxnSpPr>
      <xdr:spPr>
        <a:xfrm flipV="1">
          <a:off x="5124450" y="16154400"/>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0</xdr:rowOff>
    </xdr:from>
    <xdr:to>
      <xdr:col>7</xdr:col>
      <xdr:colOff>0</xdr:colOff>
      <xdr:row>62</xdr:row>
      <xdr:rowOff>12700</xdr:rowOff>
    </xdr:to>
    <xdr:cxnSp macro="">
      <xdr:nvCxnSpPr>
        <xdr:cNvPr id="141" name="Conector: angular 24">
          <a:extLst>
            <a:ext uri="{FF2B5EF4-FFF2-40B4-BE49-F238E27FC236}">
              <a16:creationId xmlns:a16="http://schemas.microsoft.com/office/drawing/2014/main" id="{02E30706-EE07-466D-9C8E-F5349C1AEA2B}"/>
            </a:ext>
          </a:extLst>
        </xdr:cNvPr>
        <xdr:cNvCxnSpPr>
          <a:stCxn id="139" idx="3"/>
          <a:endCxn id="137" idx="1"/>
        </xdr:cNvCxnSpPr>
      </xdr:nvCxnSpPr>
      <xdr:spPr>
        <a:xfrm>
          <a:off x="5124450" y="16735425"/>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0</xdr:rowOff>
    </xdr:from>
    <xdr:to>
      <xdr:col>7</xdr:col>
      <xdr:colOff>0</xdr:colOff>
      <xdr:row>65</xdr:row>
      <xdr:rowOff>0</xdr:rowOff>
    </xdr:to>
    <xdr:cxnSp macro="">
      <xdr:nvCxnSpPr>
        <xdr:cNvPr id="142" name="Conector: angular 24">
          <a:extLst>
            <a:ext uri="{FF2B5EF4-FFF2-40B4-BE49-F238E27FC236}">
              <a16:creationId xmlns:a16="http://schemas.microsoft.com/office/drawing/2014/main" id="{86F98FB1-8010-4301-80E4-9D75BF151688}"/>
            </a:ext>
          </a:extLst>
        </xdr:cNvPr>
        <xdr:cNvCxnSpPr>
          <a:stCxn id="139" idx="3"/>
          <a:endCxn id="138" idx="1"/>
        </xdr:cNvCxnSpPr>
      </xdr:nvCxnSpPr>
      <xdr:spPr>
        <a:xfrm>
          <a:off x="5124450" y="16735425"/>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61</xdr:row>
      <xdr:rowOff>104774</xdr:rowOff>
    </xdr:from>
    <xdr:to>
      <xdr:col>5</xdr:col>
      <xdr:colOff>0</xdr:colOff>
      <xdr:row>62</xdr:row>
      <xdr:rowOff>9525</xdr:rowOff>
    </xdr:to>
    <xdr:cxnSp macro="">
      <xdr:nvCxnSpPr>
        <xdr:cNvPr id="143" name="Conector: angular 109">
          <a:extLst>
            <a:ext uri="{FF2B5EF4-FFF2-40B4-BE49-F238E27FC236}">
              <a16:creationId xmlns:a16="http://schemas.microsoft.com/office/drawing/2014/main" id="{141C55C9-EF05-4636-9008-D5D4D70A2D4E}"/>
            </a:ext>
          </a:extLst>
        </xdr:cNvPr>
        <xdr:cNvCxnSpPr>
          <a:stCxn id="35" idx="3"/>
          <a:endCxn id="139" idx="1"/>
        </xdr:cNvCxnSpPr>
      </xdr:nvCxnSpPr>
      <xdr:spPr>
        <a:xfrm>
          <a:off x="3095625" y="16649699"/>
          <a:ext cx="247650" cy="95251"/>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61</xdr:row>
      <xdr:rowOff>104774</xdr:rowOff>
    </xdr:from>
    <xdr:to>
      <xdr:col>5</xdr:col>
      <xdr:colOff>0</xdr:colOff>
      <xdr:row>74</xdr:row>
      <xdr:rowOff>9525</xdr:rowOff>
    </xdr:to>
    <xdr:cxnSp macro="">
      <xdr:nvCxnSpPr>
        <xdr:cNvPr id="144" name="Conector: angular 109">
          <a:extLst>
            <a:ext uri="{FF2B5EF4-FFF2-40B4-BE49-F238E27FC236}">
              <a16:creationId xmlns:a16="http://schemas.microsoft.com/office/drawing/2014/main" id="{5C7F6E96-2D2C-45CC-8191-1DEF4406C8BA}"/>
            </a:ext>
          </a:extLst>
        </xdr:cNvPr>
        <xdr:cNvCxnSpPr>
          <a:stCxn id="35" idx="3"/>
          <a:endCxn id="111" idx="1"/>
        </xdr:cNvCxnSpPr>
      </xdr:nvCxnSpPr>
      <xdr:spPr>
        <a:xfrm>
          <a:off x="3095625" y="16649699"/>
          <a:ext cx="247650" cy="3590926"/>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87</xdr:row>
      <xdr:rowOff>100853</xdr:rowOff>
    </xdr:from>
    <xdr:to>
      <xdr:col>5</xdr:col>
      <xdr:colOff>0</xdr:colOff>
      <xdr:row>87</xdr:row>
      <xdr:rowOff>105615</xdr:rowOff>
    </xdr:to>
    <xdr:cxnSp macro="">
      <xdr:nvCxnSpPr>
        <xdr:cNvPr id="145" name="Conector: angular 109">
          <a:extLst>
            <a:ext uri="{FF2B5EF4-FFF2-40B4-BE49-F238E27FC236}">
              <a16:creationId xmlns:a16="http://schemas.microsoft.com/office/drawing/2014/main" id="{219B81B6-E3E4-4E43-9387-0F7194CC91F5}"/>
            </a:ext>
          </a:extLst>
        </xdr:cNvPr>
        <xdr:cNvCxnSpPr>
          <a:endCxn id="128" idx="1"/>
        </xdr:cNvCxnSpPr>
      </xdr:nvCxnSpPr>
      <xdr:spPr>
        <a:xfrm flipV="1">
          <a:off x="3095625" y="24799178"/>
          <a:ext cx="247650" cy="4762"/>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100</xdr:row>
      <xdr:rowOff>0</xdr:rowOff>
    </xdr:from>
    <xdr:to>
      <xdr:col>8</xdr:col>
      <xdr:colOff>0</xdr:colOff>
      <xdr:row>102</xdr:row>
      <xdr:rowOff>0</xdr:rowOff>
    </xdr:to>
    <xdr:sp macro="" textlink="">
      <xdr:nvSpPr>
        <xdr:cNvPr id="149" name="Rectángulo 148">
          <a:extLst>
            <a:ext uri="{FF2B5EF4-FFF2-40B4-BE49-F238E27FC236}">
              <a16:creationId xmlns:a16="http://schemas.microsoft.com/office/drawing/2014/main" id="{A27C4F5E-19D2-4D24-8740-C8D9085F7EE3}"/>
            </a:ext>
          </a:extLst>
        </xdr:cNvPr>
        <xdr:cNvSpPr/>
      </xdr:nvSpPr>
      <xdr:spPr>
        <a:xfrm>
          <a:off x="5372100" y="305276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103</xdr:row>
      <xdr:rowOff>0</xdr:rowOff>
    </xdr:from>
    <xdr:to>
      <xdr:col>8</xdr:col>
      <xdr:colOff>0</xdr:colOff>
      <xdr:row>105</xdr:row>
      <xdr:rowOff>0</xdr:rowOff>
    </xdr:to>
    <xdr:sp macro="" textlink="">
      <xdr:nvSpPr>
        <xdr:cNvPr id="150" name="Rectángulo 149">
          <a:extLst>
            <a:ext uri="{FF2B5EF4-FFF2-40B4-BE49-F238E27FC236}">
              <a16:creationId xmlns:a16="http://schemas.microsoft.com/office/drawing/2014/main" id="{CCDD44C5-DB55-4A74-BE0D-8804B0D23FF5}"/>
            </a:ext>
          </a:extLst>
        </xdr:cNvPr>
        <xdr:cNvSpPr/>
      </xdr:nvSpPr>
      <xdr:spPr>
        <a:xfrm>
          <a:off x="5372100" y="311086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106</xdr:row>
      <xdr:rowOff>0</xdr:rowOff>
    </xdr:from>
    <xdr:to>
      <xdr:col>8</xdr:col>
      <xdr:colOff>0</xdr:colOff>
      <xdr:row>108</xdr:row>
      <xdr:rowOff>0</xdr:rowOff>
    </xdr:to>
    <xdr:sp macro="" textlink="">
      <xdr:nvSpPr>
        <xdr:cNvPr id="151" name="Rectángulo 150">
          <a:extLst>
            <a:ext uri="{FF2B5EF4-FFF2-40B4-BE49-F238E27FC236}">
              <a16:creationId xmlns:a16="http://schemas.microsoft.com/office/drawing/2014/main" id="{859CA20B-930F-42B7-99F4-FA6C4A0616C7}"/>
            </a:ext>
          </a:extLst>
        </xdr:cNvPr>
        <xdr:cNvSpPr/>
      </xdr:nvSpPr>
      <xdr:spPr>
        <a:xfrm>
          <a:off x="5372100" y="316992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102</xdr:row>
      <xdr:rowOff>0</xdr:rowOff>
    </xdr:from>
    <xdr:to>
      <xdr:col>6</xdr:col>
      <xdr:colOff>0</xdr:colOff>
      <xdr:row>106</xdr:row>
      <xdr:rowOff>0</xdr:rowOff>
    </xdr:to>
    <xdr:sp macro="" textlink="">
      <xdr:nvSpPr>
        <xdr:cNvPr id="155" name="Rectángulo 154">
          <a:extLst>
            <a:ext uri="{FF2B5EF4-FFF2-40B4-BE49-F238E27FC236}">
              <a16:creationId xmlns:a16="http://schemas.microsoft.com/office/drawing/2014/main" id="{17763ADA-98F1-4F07-8604-073AD24EB8F3}"/>
            </a:ext>
          </a:extLst>
        </xdr:cNvPr>
        <xdr:cNvSpPr/>
      </xdr:nvSpPr>
      <xdr:spPr>
        <a:xfrm>
          <a:off x="3343275" y="30918150"/>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101</xdr:row>
      <xdr:rowOff>4763</xdr:rowOff>
    </xdr:from>
    <xdr:to>
      <xdr:col>7</xdr:col>
      <xdr:colOff>0</xdr:colOff>
      <xdr:row>104</xdr:row>
      <xdr:rowOff>9525</xdr:rowOff>
    </xdr:to>
    <xdr:cxnSp macro="">
      <xdr:nvCxnSpPr>
        <xdr:cNvPr id="159" name="Conector: angular 24">
          <a:extLst>
            <a:ext uri="{FF2B5EF4-FFF2-40B4-BE49-F238E27FC236}">
              <a16:creationId xmlns:a16="http://schemas.microsoft.com/office/drawing/2014/main" id="{CD461E50-86B9-4C1F-83EF-61659D1B25A3}"/>
            </a:ext>
          </a:extLst>
        </xdr:cNvPr>
        <xdr:cNvCxnSpPr>
          <a:stCxn id="155" idx="3"/>
          <a:endCxn id="149" idx="1"/>
        </xdr:cNvCxnSpPr>
      </xdr:nvCxnSpPr>
      <xdr:spPr>
        <a:xfrm flipV="1">
          <a:off x="5124450" y="30722888"/>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4763</xdr:rowOff>
    </xdr:from>
    <xdr:to>
      <xdr:col>7</xdr:col>
      <xdr:colOff>0</xdr:colOff>
      <xdr:row>104</xdr:row>
      <xdr:rowOff>9525</xdr:rowOff>
    </xdr:to>
    <xdr:cxnSp macro="">
      <xdr:nvCxnSpPr>
        <xdr:cNvPr id="160" name="Conector: angular 24">
          <a:extLst>
            <a:ext uri="{FF2B5EF4-FFF2-40B4-BE49-F238E27FC236}">
              <a16:creationId xmlns:a16="http://schemas.microsoft.com/office/drawing/2014/main" id="{2325AAB1-D025-40B9-BE43-81A63CC94C87}"/>
            </a:ext>
          </a:extLst>
        </xdr:cNvPr>
        <xdr:cNvCxnSpPr>
          <a:stCxn id="155" idx="3"/>
          <a:endCxn id="150" idx="1"/>
        </xdr:cNvCxnSpPr>
      </xdr:nvCxnSpPr>
      <xdr:spPr>
        <a:xfrm flipV="1">
          <a:off x="5124450" y="31303913"/>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104</xdr:row>
      <xdr:rowOff>9525</xdr:rowOff>
    </xdr:from>
    <xdr:to>
      <xdr:col>7</xdr:col>
      <xdr:colOff>0</xdr:colOff>
      <xdr:row>107</xdr:row>
      <xdr:rowOff>4763</xdr:rowOff>
    </xdr:to>
    <xdr:cxnSp macro="">
      <xdr:nvCxnSpPr>
        <xdr:cNvPr id="161" name="Conector: angular 24">
          <a:extLst>
            <a:ext uri="{FF2B5EF4-FFF2-40B4-BE49-F238E27FC236}">
              <a16:creationId xmlns:a16="http://schemas.microsoft.com/office/drawing/2014/main" id="{E7D5AF1F-2D3E-4164-931F-DE63EF7E2975}"/>
            </a:ext>
          </a:extLst>
        </xdr:cNvPr>
        <xdr:cNvCxnSpPr>
          <a:stCxn id="155" idx="3"/>
          <a:endCxn id="151" idx="1"/>
        </xdr:cNvCxnSpPr>
      </xdr:nvCxnSpPr>
      <xdr:spPr>
        <a:xfrm>
          <a:off x="5124450" y="31308675"/>
          <a:ext cx="247650" cy="5857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91</xdr:row>
      <xdr:rowOff>0</xdr:rowOff>
    </xdr:from>
    <xdr:to>
      <xdr:col>8</xdr:col>
      <xdr:colOff>0</xdr:colOff>
      <xdr:row>93</xdr:row>
      <xdr:rowOff>0</xdr:rowOff>
    </xdr:to>
    <xdr:sp macro="" textlink="">
      <xdr:nvSpPr>
        <xdr:cNvPr id="165" name="Rectángulo 164">
          <a:extLst>
            <a:ext uri="{FF2B5EF4-FFF2-40B4-BE49-F238E27FC236}">
              <a16:creationId xmlns:a16="http://schemas.microsoft.com/office/drawing/2014/main" id="{C80DB18C-D40F-4958-A7B1-0C64404E2D57}"/>
            </a:ext>
          </a:extLst>
        </xdr:cNvPr>
        <xdr:cNvSpPr/>
      </xdr:nvSpPr>
      <xdr:spPr>
        <a:xfrm>
          <a:off x="5372100" y="270319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94</xdr:row>
      <xdr:rowOff>0</xdr:rowOff>
    </xdr:from>
    <xdr:to>
      <xdr:col>8</xdr:col>
      <xdr:colOff>0</xdr:colOff>
      <xdr:row>96</xdr:row>
      <xdr:rowOff>0</xdr:rowOff>
    </xdr:to>
    <xdr:sp macro="" textlink="">
      <xdr:nvSpPr>
        <xdr:cNvPr id="166" name="Rectángulo 165">
          <a:extLst>
            <a:ext uri="{FF2B5EF4-FFF2-40B4-BE49-F238E27FC236}">
              <a16:creationId xmlns:a16="http://schemas.microsoft.com/office/drawing/2014/main" id="{C99C7D00-188C-442B-94E1-3C68B0548446}"/>
            </a:ext>
          </a:extLst>
        </xdr:cNvPr>
        <xdr:cNvSpPr/>
      </xdr:nvSpPr>
      <xdr:spPr>
        <a:xfrm>
          <a:off x="5372100" y="276129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97</xdr:row>
      <xdr:rowOff>0</xdr:rowOff>
    </xdr:from>
    <xdr:to>
      <xdr:col>8</xdr:col>
      <xdr:colOff>0</xdr:colOff>
      <xdr:row>99</xdr:row>
      <xdr:rowOff>0</xdr:rowOff>
    </xdr:to>
    <xdr:sp macro="" textlink="">
      <xdr:nvSpPr>
        <xdr:cNvPr id="167" name="Rectángulo 166">
          <a:extLst>
            <a:ext uri="{FF2B5EF4-FFF2-40B4-BE49-F238E27FC236}">
              <a16:creationId xmlns:a16="http://schemas.microsoft.com/office/drawing/2014/main" id="{324B4A12-E733-4EB3-A756-2B9936A20658}"/>
            </a:ext>
          </a:extLst>
        </xdr:cNvPr>
        <xdr:cNvSpPr/>
      </xdr:nvSpPr>
      <xdr:spPr>
        <a:xfrm>
          <a:off x="5372100" y="282035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93</xdr:row>
      <xdr:rowOff>0</xdr:rowOff>
    </xdr:from>
    <xdr:to>
      <xdr:col>6</xdr:col>
      <xdr:colOff>0</xdr:colOff>
      <xdr:row>97</xdr:row>
      <xdr:rowOff>0</xdr:rowOff>
    </xdr:to>
    <xdr:sp macro="" textlink="">
      <xdr:nvSpPr>
        <xdr:cNvPr id="168" name="Rectángulo 167">
          <a:extLst>
            <a:ext uri="{FF2B5EF4-FFF2-40B4-BE49-F238E27FC236}">
              <a16:creationId xmlns:a16="http://schemas.microsoft.com/office/drawing/2014/main" id="{B2CA7272-0B50-42FF-864C-108673F61174}"/>
            </a:ext>
          </a:extLst>
        </xdr:cNvPr>
        <xdr:cNvSpPr/>
      </xdr:nvSpPr>
      <xdr:spPr>
        <a:xfrm>
          <a:off x="3343275" y="27422475"/>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92</xdr:row>
      <xdr:rowOff>0</xdr:rowOff>
    </xdr:from>
    <xdr:to>
      <xdr:col>7</xdr:col>
      <xdr:colOff>0</xdr:colOff>
      <xdr:row>95</xdr:row>
      <xdr:rowOff>0</xdr:rowOff>
    </xdr:to>
    <xdr:cxnSp macro="">
      <xdr:nvCxnSpPr>
        <xdr:cNvPr id="169" name="Conector: angular 24">
          <a:extLst>
            <a:ext uri="{FF2B5EF4-FFF2-40B4-BE49-F238E27FC236}">
              <a16:creationId xmlns:a16="http://schemas.microsoft.com/office/drawing/2014/main" id="{EED18CC1-B9C8-4EC7-91D4-9D4668EF554E}"/>
            </a:ext>
          </a:extLst>
        </xdr:cNvPr>
        <xdr:cNvCxnSpPr>
          <a:stCxn id="168" idx="3"/>
          <a:endCxn id="165" idx="1"/>
        </xdr:cNvCxnSpPr>
      </xdr:nvCxnSpPr>
      <xdr:spPr>
        <a:xfrm flipV="1">
          <a:off x="5124450" y="27222450"/>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7</xdr:col>
      <xdr:colOff>0</xdr:colOff>
      <xdr:row>95</xdr:row>
      <xdr:rowOff>12700</xdr:rowOff>
    </xdr:to>
    <xdr:cxnSp macro="">
      <xdr:nvCxnSpPr>
        <xdr:cNvPr id="170" name="Conector: angular 24">
          <a:extLst>
            <a:ext uri="{FF2B5EF4-FFF2-40B4-BE49-F238E27FC236}">
              <a16:creationId xmlns:a16="http://schemas.microsoft.com/office/drawing/2014/main" id="{530670C9-E92C-43F5-AC76-CC2A75D64BC7}"/>
            </a:ext>
          </a:extLst>
        </xdr:cNvPr>
        <xdr:cNvCxnSpPr>
          <a:stCxn id="168" idx="3"/>
          <a:endCxn id="166" idx="1"/>
        </xdr:cNvCxnSpPr>
      </xdr:nvCxnSpPr>
      <xdr:spPr>
        <a:xfrm>
          <a:off x="5124450" y="27803475"/>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7</xdr:col>
      <xdr:colOff>0</xdr:colOff>
      <xdr:row>98</xdr:row>
      <xdr:rowOff>0</xdr:rowOff>
    </xdr:to>
    <xdr:cxnSp macro="">
      <xdr:nvCxnSpPr>
        <xdr:cNvPr id="171" name="Conector: angular 24">
          <a:extLst>
            <a:ext uri="{FF2B5EF4-FFF2-40B4-BE49-F238E27FC236}">
              <a16:creationId xmlns:a16="http://schemas.microsoft.com/office/drawing/2014/main" id="{05DE5202-7261-486A-9DD8-AC654E65A529}"/>
            </a:ext>
          </a:extLst>
        </xdr:cNvPr>
        <xdr:cNvCxnSpPr>
          <a:stCxn id="168" idx="3"/>
          <a:endCxn id="167" idx="1"/>
        </xdr:cNvCxnSpPr>
      </xdr:nvCxnSpPr>
      <xdr:spPr>
        <a:xfrm>
          <a:off x="5124450" y="27803475"/>
          <a:ext cx="247650" cy="5905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95250</xdr:rowOff>
    </xdr:from>
    <xdr:to>
      <xdr:col>5</xdr:col>
      <xdr:colOff>0</xdr:colOff>
      <xdr:row>95</xdr:row>
      <xdr:rowOff>9525</xdr:rowOff>
    </xdr:to>
    <xdr:cxnSp macro="">
      <xdr:nvCxnSpPr>
        <xdr:cNvPr id="172" name="Conector: angular 109">
          <a:extLst>
            <a:ext uri="{FF2B5EF4-FFF2-40B4-BE49-F238E27FC236}">
              <a16:creationId xmlns:a16="http://schemas.microsoft.com/office/drawing/2014/main" id="{5A71EF7F-D97A-48B1-88BF-C6D504CDCF09}"/>
            </a:ext>
          </a:extLst>
        </xdr:cNvPr>
        <xdr:cNvCxnSpPr>
          <a:endCxn id="168" idx="1"/>
        </xdr:cNvCxnSpPr>
      </xdr:nvCxnSpPr>
      <xdr:spPr>
        <a:xfrm>
          <a:off x="3095625" y="27708225"/>
          <a:ext cx="247650" cy="104775"/>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95250</xdr:rowOff>
    </xdr:from>
    <xdr:to>
      <xdr:col>5</xdr:col>
      <xdr:colOff>0</xdr:colOff>
      <xdr:row>104</xdr:row>
      <xdr:rowOff>9525</xdr:rowOff>
    </xdr:to>
    <xdr:cxnSp macro="">
      <xdr:nvCxnSpPr>
        <xdr:cNvPr id="173" name="Conector: angular 109">
          <a:extLst>
            <a:ext uri="{FF2B5EF4-FFF2-40B4-BE49-F238E27FC236}">
              <a16:creationId xmlns:a16="http://schemas.microsoft.com/office/drawing/2014/main" id="{9EFAF3DA-74E5-41E8-88D5-BD179E3D0751}"/>
            </a:ext>
          </a:extLst>
        </xdr:cNvPr>
        <xdr:cNvCxnSpPr>
          <a:endCxn id="155" idx="1"/>
        </xdr:cNvCxnSpPr>
      </xdr:nvCxnSpPr>
      <xdr:spPr>
        <a:xfrm>
          <a:off x="3095625" y="27708225"/>
          <a:ext cx="247650" cy="360045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0</xdr:rowOff>
    </xdr:from>
    <xdr:to>
      <xdr:col>8</xdr:col>
      <xdr:colOff>0</xdr:colOff>
      <xdr:row>120</xdr:row>
      <xdr:rowOff>0</xdr:rowOff>
    </xdr:to>
    <xdr:sp macro="" textlink="">
      <xdr:nvSpPr>
        <xdr:cNvPr id="176" name="Rectángulo 175">
          <a:extLst>
            <a:ext uri="{FF2B5EF4-FFF2-40B4-BE49-F238E27FC236}">
              <a16:creationId xmlns:a16="http://schemas.microsoft.com/office/drawing/2014/main" id="{25AA041C-E549-4C05-B647-F41F72C26CE4}"/>
            </a:ext>
          </a:extLst>
        </xdr:cNvPr>
        <xdr:cNvSpPr/>
      </xdr:nvSpPr>
      <xdr:spPr>
        <a:xfrm>
          <a:off x="5372100" y="369284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121</xdr:row>
      <xdr:rowOff>0</xdr:rowOff>
    </xdr:from>
    <xdr:to>
      <xdr:col>8</xdr:col>
      <xdr:colOff>0</xdr:colOff>
      <xdr:row>123</xdr:row>
      <xdr:rowOff>0</xdr:rowOff>
    </xdr:to>
    <xdr:sp macro="" textlink="">
      <xdr:nvSpPr>
        <xdr:cNvPr id="177" name="Rectángulo 176">
          <a:extLst>
            <a:ext uri="{FF2B5EF4-FFF2-40B4-BE49-F238E27FC236}">
              <a16:creationId xmlns:a16="http://schemas.microsoft.com/office/drawing/2014/main" id="{E9BBB2CC-747F-4507-B301-C05E3A263F24}"/>
            </a:ext>
          </a:extLst>
        </xdr:cNvPr>
        <xdr:cNvSpPr/>
      </xdr:nvSpPr>
      <xdr:spPr>
        <a:xfrm>
          <a:off x="5372100" y="375094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124</xdr:row>
      <xdr:rowOff>0</xdr:rowOff>
    </xdr:from>
    <xdr:to>
      <xdr:col>8</xdr:col>
      <xdr:colOff>0</xdr:colOff>
      <xdr:row>126</xdr:row>
      <xdr:rowOff>0</xdr:rowOff>
    </xdr:to>
    <xdr:sp macro="" textlink="">
      <xdr:nvSpPr>
        <xdr:cNvPr id="178" name="Rectángulo 177">
          <a:extLst>
            <a:ext uri="{FF2B5EF4-FFF2-40B4-BE49-F238E27FC236}">
              <a16:creationId xmlns:a16="http://schemas.microsoft.com/office/drawing/2014/main" id="{629A9D53-CE21-40F0-A14E-52E4CFD46A44}"/>
            </a:ext>
          </a:extLst>
        </xdr:cNvPr>
        <xdr:cNvSpPr/>
      </xdr:nvSpPr>
      <xdr:spPr>
        <a:xfrm>
          <a:off x="5372100" y="38100000"/>
          <a:ext cx="2628900" cy="38100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120</xdr:row>
      <xdr:rowOff>0</xdr:rowOff>
    </xdr:from>
    <xdr:to>
      <xdr:col>6</xdr:col>
      <xdr:colOff>0</xdr:colOff>
      <xdr:row>124</xdr:row>
      <xdr:rowOff>0</xdr:rowOff>
    </xdr:to>
    <xdr:sp macro="" textlink="">
      <xdr:nvSpPr>
        <xdr:cNvPr id="181" name="Rectángulo 180">
          <a:extLst>
            <a:ext uri="{FF2B5EF4-FFF2-40B4-BE49-F238E27FC236}">
              <a16:creationId xmlns:a16="http://schemas.microsoft.com/office/drawing/2014/main" id="{F1CCF85D-3476-48DB-8F1E-92ADEA4D5C33}"/>
            </a:ext>
          </a:extLst>
        </xdr:cNvPr>
        <xdr:cNvSpPr/>
      </xdr:nvSpPr>
      <xdr:spPr>
        <a:xfrm>
          <a:off x="3343275" y="37318950"/>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119</xdr:row>
      <xdr:rowOff>4763</xdr:rowOff>
    </xdr:from>
    <xdr:to>
      <xdr:col>7</xdr:col>
      <xdr:colOff>0</xdr:colOff>
      <xdr:row>122</xdr:row>
      <xdr:rowOff>9525</xdr:rowOff>
    </xdr:to>
    <xdr:cxnSp macro="">
      <xdr:nvCxnSpPr>
        <xdr:cNvPr id="184" name="Conector: angular 24">
          <a:extLst>
            <a:ext uri="{FF2B5EF4-FFF2-40B4-BE49-F238E27FC236}">
              <a16:creationId xmlns:a16="http://schemas.microsoft.com/office/drawing/2014/main" id="{87B6C7AC-4D11-454C-8155-83220AD3B06C}"/>
            </a:ext>
          </a:extLst>
        </xdr:cNvPr>
        <xdr:cNvCxnSpPr>
          <a:stCxn id="181" idx="3"/>
          <a:endCxn id="176" idx="1"/>
        </xdr:cNvCxnSpPr>
      </xdr:nvCxnSpPr>
      <xdr:spPr>
        <a:xfrm flipV="1">
          <a:off x="5124450" y="37123688"/>
          <a:ext cx="247650" cy="58578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122</xdr:row>
      <xdr:rowOff>4763</xdr:rowOff>
    </xdr:from>
    <xdr:to>
      <xdr:col>7</xdr:col>
      <xdr:colOff>0</xdr:colOff>
      <xdr:row>122</xdr:row>
      <xdr:rowOff>9525</xdr:rowOff>
    </xdr:to>
    <xdr:cxnSp macro="">
      <xdr:nvCxnSpPr>
        <xdr:cNvPr id="185" name="Conector: angular 24">
          <a:extLst>
            <a:ext uri="{FF2B5EF4-FFF2-40B4-BE49-F238E27FC236}">
              <a16:creationId xmlns:a16="http://schemas.microsoft.com/office/drawing/2014/main" id="{FB69A447-7CCC-4315-9C3E-AF2B66A924C4}"/>
            </a:ext>
          </a:extLst>
        </xdr:cNvPr>
        <xdr:cNvCxnSpPr>
          <a:stCxn id="181" idx="3"/>
          <a:endCxn id="177" idx="1"/>
        </xdr:cNvCxnSpPr>
      </xdr:nvCxnSpPr>
      <xdr:spPr>
        <a:xfrm flipV="1">
          <a:off x="5124450" y="37704713"/>
          <a:ext cx="247650" cy="4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122</xdr:row>
      <xdr:rowOff>9525</xdr:rowOff>
    </xdr:from>
    <xdr:to>
      <xdr:col>7</xdr:col>
      <xdr:colOff>0</xdr:colOff>
      <xdr:row>125</xdr:row>
      <xdr:rowOff>0</xdr:rowOff>
    </xdr:to>
    <xdr:cxnSp macro="">
      <xdr:nvCxnSpPr>
        <xdr:cNvPr id="186" name="Conector: angular 24">
          <a:extLst>
            <a:ext uri="{FF2B5EF4-FFF2-40B4-BE49-F238E27FC236}">
              <a16:creationId xmlns:a16="http://schemas.microsoft.com/office/drawing/2014/main" id="{EC70A01D-5250-401B-8389-2EF154BC6652}"/>
            </a:ext>
          </a:extLst>
        </xdr:cNvPr>
        <xdr:cNvCxnSpPr>
          <a:stCxn id="181" idx="3"/>
          <a:endCxn id="178" idx="1"/>
        </xdr:cNvCxnSpPr>
      </xdr:nvCxnSpPr>
      <xdr:spPr>
        <a:xfrm>
          <a:off x="5124450" y="37709475"/>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109</xdr:row>
      <xdr:rowOff>0</xdr:rowOff>
    </xdr:from>
    <xdr:to>
      <xdr:col>8</xdr:col>
      <xdr:colOff>0</xdr:colOff>
      <xdr:row>111</xdr:row>
      <xdr:rowOff>0</xdr:rowOff>
    </xdr:to>
    <xdr:sp macro="" textlink="">
      <xdr:nvSpPr>
        <xdr:cNvPr id="189" name="Rectángulo 188">
          <a:extLst>
            <a:ext uri="{FF2B5EF4-FFF2-40B4-BE49-F238E27FC236}">
              <a16:creationId xmlns:a16="http://schemas.microsoft.com/office/drawing/2014/main" id="{CE1901D2-7928-4585-BD61-97A91ED4543E}"/>
            </a:ext>
          </a:extLst>
        </xdr:cNvPr>
        <xdr:cNvSpPr/>
      </xdr:nvSpPr>
      <xdr:spPr>
        <a:xfrm>
          <a:off x="5372100" y="340233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112</xdr:row>
      <xdr:rowOff>0</xdr:rowOff>
    </xdr:from>
    <xdr:to>
      <xdr:col>8</xdr:col>
      <xdr:colOff>0</xdr:colOff>
      <xdr:row>114</xdr:row>
      <xdr:rowOff>0</xdr:rowOff>
    </xdr:to>
    <xdr:sp macro="" textlink="">
      <xdr:nvSpPr>
        <xdr:cNvPr id="190" name="Rectángulo 189">
          <a:extLst>
            <a:ext uri="{FF2B5EF4-FFF2-40B4-BE49-F238E27FC236}">
              <a16:creationId xmlns:a16="http://schemas.microsoft.com/office/drawing/2014/main" id="{C8DE4F0A-72AE-413F-9C6E-58FF872274F8}"/>
            </a:ext>
          </a:extLst>
        </xdr:cNvPr>
        <xdr:cNvSpPr/>
      </xdr:nvSpPr>
      <xdr:spPr>
        <a:xfrm>
          <a:off x="5372100" y="34604325"/>
          <a:ext cx="2628900" cy="38100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115</xdr:row>
      <xdr:rowOff>0</xdr:rowOff>
    </xdr:from>
    <xdr:to>
      <xdr:col>8</xdr:col>
      <xdr:colOff>0</xdr:colOff>
      <xdr:row>117</xdr:row>
      <xdr:rowOff>0</xdr:rowOff>
    </xdr:to>
    <xdr:sp macro="" textlink="">
      <xdr:nvSpPr>
        <xdr:cNvPr id="191" name="Rectángulo 190">
          <a:extLst>
            <a:ext uri="{FF2B5EF4-FFF2-40B4-BE49-F238E27FC236}">
              <a16:creationId xmlns:a16="http://schemas.microsoft.com/office/drawing/2014/main" id="{777EA2CD-F915-4A4D-AFC3-85813DC41D5F}"/>
            </a:ext>
          </a:extLst>
        </xdr:cNvPr>
        <xdr:cNvSpPr/>
      </xdr:nvSpPr>
      <xdr:spPr>
        <a:xfrm>
          <a:off x="5372100" y="351853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0</xdr:colOff>
      <xdr:row>111</xdr:row>
      <xdr:rowOff>0</xdr:rowOff>
    </xdr:from>
    <xdr:to>
      <xdr:col>6</xdr:col>
      <xdr:colOff>0</xdr:colOff>
      <xdr:row>115</xdr:row>
      <xdr:rowOff>0</xdr:rowOff>
    </xdr:to>
    <xdr:sp macro="" textlink="">
      <xdr:nvSpPr>
        <xdr:cNvPr id="192" name="Rectángulo 191">
          <a:extLst>
            <a:ext uri="{FF2B5EF4-FFF2-40B4-BE49-F238E27FC236}">
              <a16:creationId xmlns:a16="http://schemas.microsoft.com/office/drawing/2014/main" id="{59BF6B2C-A4CA-4F85-A5E5-6F6172AA87A6}"/>
            </a:ext>
          </a:extLst>
        </xdr:cNvPr>
        <xdr:cNvSpPr/>
      </xdr:nvSpPr>
      <xdr:spPr>
        <a:xfrm>
          <a:off x="3343275" y="34413825"/>
          <a:ext cx="1781175" cy="77152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110</xdr:row>
      <xdr:rowOff>0</xdr:rowOff>
    </xdr:from>
    <xdr:to>
      <xdr:col>7</xdr:col>
      <xdr:colOff>0</xdr:colOff>
      <xdr:row>113</xdr:row>
      <xdr:rowOff>0</xdr:rowOff>
    </xdr:to>
    <xdr:cxnSp macro="">
      <xdr:nvCxnSpPr>
        <xdr:cNvPr id="193" name="Conector: angular 24">
          <a:extLst>
            <a:ext uri="{FF2B5EF4-FFF2-40B4-BE49-F238E27FC236}">
              <a16:creationId xmlns:a16="http://schemas.microsoft.com/office/drawing/2014/main" id="{BB695C80-9491-4F25-AE7B-D7BB4F807A0D}"/>
            </a:ext>
          </a:extLst>
        </xdr:cNvPr>
        <xdr:cNvCxnSpPr>
          <a:stCxn id="192" idx="3"/>
          <a:endCxn id="189" idx="1"/>
        </xdr:cNvCxnSpPr>
      </xdr:nvCxnSpPr>
      <xdr:spPr>
        <a:xfrm flipV="1">
          <a:off x="5124450" y="34213800"/>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113</xdr:row>
      <xdr:rowOff>0</xdr:rowOff>
    </xdr:from>
    <xdr:to>
      <xdr:col>7</xdr:col>
      <xdr:colOff>0</xdr:colOff>
      <xdr:row>113</xdr:row>
      <xdr:rowOff>12700</xdr:rowOff>
    </xdr:to>
    <xdr:cxnSp macro="">
      <xdr:nvCxnSpPr>
        <xdr:cNvPr id="194" name="Conector: angular 24">
          <a:extLst>
            <a:ext uri="{FF2B5EF4-FFF2-40B4-BE49-F238E27FC236}">
              <a16:creationId xmlns:a16="http://schemas.microsoft.com/office/drawing/2014/main" id="{7FDB81E1-22AE-4FE3-9E84-48029E5801A4}"/>
            </a:ext>
          </a:extLst>
        </xdr:cNvPr>
        <xdr:cNvCxnSpPr>
          <a:stCxn id="192" idx="3"/>
          <a:endCxn id="190" idx="1"/>
        </xdr:cNvCxnSpPr>
      </xdr:nvCxnSpPr>
      <xdr:spPr>
        <a:xfrm>
          <a:off x="5124450" y="34794825"/>
          <a:ext cx="247650" cy="1270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113</xdr:row>
      <xdr:rowOff>0</xdr:rowOff>
    </xdr:from>
    <xdr:to>
      <xdr:col>7</xdr:col>
      <xdr:colOff>0</xdr:colOff>
      <xdr:row>116</xdr:row>
      <xdr:rowOff>0</xdr:rowOff>
    </xdr:to>
    <xdr:cxnSp macro="">
      <xdr:nvCxnSpPr>
        <xdr:cNvPr id="195" name="Conector: angular 24">
          <a:extLst>
            <a:ext uri="{FF2B5EF4-FFF2-40B4-BE49-F238E27FC236}">
              <a16:creationId xmlns:a16="http://schemas.microsoft.com/office/drawing/2014/main" id="{DEE148BF-EB4D-4969-8EDB-F0A21916B855}"/>
            </a:ext>
          </a:extLst>
        </xdr:cNvPr>
        <xdr:cNvCxnSpPr>
          <a:stCxn id="192" idx="3"/>
          <a:endCxn id="191" idx="1"/>
        </xdr:cNvCxnSpPr>
      </xdr:nvCxnSpPr>
      <xdr:spPr>
        <a:xfrm>
          <a:off x="5124450" y="34794825"/>
          <a:ext cx="247650" cy="5810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112</xdr:row>
      <xdr:rowOff>95250</xdr:rowOff>
    </xdr:from>
    <xdr:to>
      <xdr:col>5</xdr:col>
      <xdr:colOff>0</xdr:colOff>
      <xdr:row>113</xdr:row>
      <xdr:rowOff>4763</xdr:rowOff>
    </xdr:to>
    <xdr:cxnSp macro="">
      <xdr:nvCxnSpPr>
        <xdr:cNvPr id="196" name="Conector: angular 109">
          <a:extLst>
            <a:ext uri="{FF2B5EF4-FFF2-40B4-BE49-F238E27FC236}">
              <a16:creationId xmlns:a16="http://schemas.microsoft.com/office/drawing/2014/main" id="{C569DD28-38D2-4E8A-92BB-7C89E441E2C5}"/>
            </a:ext>
          </a:extLst>
        </xdr:cNvPr>
        <xdr:cNvCxnSpPr>
          <a:stCxn id="38" idx="3"/>
          <a:endCxn id="192" idx="1"/>
        </xdr:cNvCxnSpPr>
      </xdr:nvCxnSpPr>
      <xdr:spPr>
        <a:xfrm>
          <a:off x="3095625" y="34699575"/>
          <a:ext cx="247650" cy="100013"/>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112</xdr:row>
      <xdr:rowOff>95250</xdr:rowOff>
    </xdr:from>
    <xdr:to>
      <xdr:col>5</xdr:col>
      <xdr:colOff>0</xdr:colOff>
      <xdr:row>122</xdr:row>
      <xdr:rowOff>9525</xdr:rowOff>
    </xdr:to>
    <xdr:cxnSp macro="">
      <xdr:nvCxnSpPr>
        <xdr:cNvPr id="223" name="Conector: angular 109">
          <a:extLst>
            <a:ext uri="{FF2B5EF4-FFF2-40B4-BE49-F238E27FC236}">
              <a16:creationId xmlns:a16="http://schemas.microsoft.com/office/drawing/2014/main" id="{2B4C8101-6368-48E1-8EBE-927AA3AB36E5}"/>
            </a:ext>
          </a:extLst>
        </xdr:cNvPr>
        <xdr:cNvCxnSpPr>
          <a:stCxn id="38" idx="3"/>
          <a:endCxn id="181" idx="1"/>
        </xdr:cNvCxnSpPr>
      </xdr:nvCxnSpPr>
      <xdr:spPr>
        <a:xfrm>
          <a:off x="3095625" y="34699575"/>
          <a:ext cx="247650" cy="30099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127</xdr:row>
      <xdr:rowOff>0</xdr:rowOff>
    </xdr:from>
    <xdr:to>
      <xdr:col>8</xdr:col>
      <xdr:colOff>0</xdr:colOff>
      <xdr:row>129</xdr:row>
      <xdr:rowOff>0</xdr:rowOff>
    </xdr:to>
    <xdr:sp macro="" textlink="">
      <xdr:nvSpPr>
        <xdr:cNvPr id="226" name="Rectángulo 225">
          <a:extLst>
            <a:ext uri="{FF2B5EF4-FFF2-40B4-BE49-F238E27FC236}">
              <a16:creationId xmlns:a16="http://schemas.microsoft.com/office/drawing/2014/main" id="{43BAFCE6-16BD-40E9-92CB-DBD2AA41CE88}"/>
            </a:ext>
          </a:extLst>
        </xdr:cNvPr>
        <xdr:cNvSpPr/>
      </xdr:nvSpPr>
      <xdr:spPr>
        <a:xfrm>
          <a:off x="5372100" y="468249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130</xdr:row>
      <xdr:rowOff>0</xdr:rowOff>
    </xdr:from>
    <xdr:to>
      <xdr:col>8</xdr:col>
      <xdr:colOff>0</xdr:colOff>
      <xdr:row>132</xdr:row>
      <xdr:rowOff>0</xdr:rowOff>
    </xdr:to>
    <xdr:sp macro="" textlink="">
      <xdr:nvSpPr>
        <xdr:cNvPr id="227" name="Rectángulo 226">
          <a:extLst>
            <a:ext uri="{FF2B5EF4-FFF2-40B4-BE49-F238E27FC236}">
              <a16:creationId xmlns:a16="http://schemas.microsoft.com/office/drawing/2014/main" id="{A2B0AF27-6735-4741-BC3A-FE02EFC4247C}"/>
            </a:ext>
          </a:extLst>
        </xdr:cNvPr>
        <xdr:cNvSpPr/>
      </xdr:nvSpPr>
      <xdr:spPr>
        <a:xfrm>
          <a:off x="5372100" y="474059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133</xdr:row>
      <xdr:rowOff>0</xdr:rowOff>
    </xdr:from>
    <xdr:to>
      <xdr:col>8</xdr:col>
      <xdr:colOff>0</xdr:colOff>
      <xdr:row>135</xdr:row>
      <xdr:rowOff>0</xdr:rowOff>
    </xdr:to>
    <xdr:sp macro="" textlink="">
      <xdr:nvSpPr>
        <xdr:cNvPr id="228" name="Rectángulo 227">
          <a:extLst>
            <a:ext uri="{FF2B5EF4-FFF2-40B4-BE49-F238E27FC236}">
              <a16:creationId xmlns:a16="http://schemas.microsoft.com/office/drawing/2014/main" id="{A21F4D52-8182-479B-A68C-4ABEC0B24A0F}"/>
            </a:ext>
          </a:extLst>
        </xdr:cNvPr>
        <xdr:cNvSpPr/>
      </xdr:nvSpPr>
      <xdr:spPr>
        <a:xfrm>
          <a:off x="5372100" y="47986950"/>
          <a:ext cx="2628900"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130</xdr:row>
      <xdr:rowOff>0</xdr:rowOff>
    </xdr:from>
    <xdr:to>
      <xdr:col>7</xdr:col>
      <xdr:colOff>0</xdr:colOff>
      <xdr:row>134</xdr:row>
      <xdr:rowOff>0</xdr:rowOff>
    </xdr:to>
    <xdr:cxnSp macro="">
      <xdr:nvCxnSpPr>
        <xdr:cNvPr id="231" name="Conector: angular 29">
          <a:extLst>
            <a:ext uri="{FF2B5EF4-FFF2-40B4-BE49-F238E27FC236}">
              <a16:creationId xmlns:a16="http://schemas.microsoft.com/office/drawing/2014/main" id="{363C26D1-FC13-4310-94A2-6EBDB12E145C}"/>
            </a:ext>
          </a:extLst>
        </xdr:cNvPr>
        <xdr:cNvCxnSpPr>
          <a:cxnSpLocks/>
          <a:stCxn id="5" idx="3"/>
          <a:endCxn id="228" idx="1"/>
        </xdr:cNvCxnSpPr>
      </xdr:nvCxnSpPr>
      <xdr:spPr>
        <a:xfrm>
          <a:off x="5124450" y="47405925"/>
          <a:ext cx="247650" cy="7810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136</xdr:row>
      <xdr:rowOff>0</xdr:rowOff>
    </xdr:from>
    <xdr:to>
      <xdr:col>8</xdr:col>
      <xdr:colOff>0</xdr:colOff>
      <xdr:row>138</xdr:row>
      <xdr:rowOff>0</xdr:rowOff>
    </xdr:to>
    <xdr:sp macro="" textlink="">
      <xdr:nvSpPr>
        <xdr:cNvPr id="232" name="Rectángulo 231">
          <a:extLst>
            <a:ext uri="{FF2B5EF4-FFF2-40B4-BE49-F238E27FC236}">
              <a16:creationId xmlns:a16="http://schemas.microsoft.com/office/drawing/2014/main" id="{6F42AB3C-BEFD-413E-ABFF-9A29F2B7B7C6}"/>
            </a:ext>
          </a:extLst>
        </xdr:cNvPr>
        <xdr:cNvSpPr/>
      </xdr:nvSpPr>
      <xdr:spPr>
        <a:xfrm>
          <a:off x="5372100" y="491680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139</xdr:row>
      <xdr:rowOff>0</xdr:rowOff>
    </xdr:from>
    <xdr:to>
      <xdr:col>8</xdr:col>
      <xdr:colOff>0</xdr:colOff>
      <xdr:row>141</xdr:row>
      <xdr:rowOff>0</xdr:rowOff>
    </xdr:to>
    <xdr:sp macro="" textlink="">
      <xdr:nvSpPr>
        <xdr:cNvPr id="233" name="Rectángulo 232">
          <a:extLst>
            <a:ext uri="{FF2B5EF4-FFF2-40B4-BE49-F238E27FC236}">
              <a16:creationId xmlns:a16="http://schemas.microsoft.com/office/drawing/2014/main" id="{EBC84305-C047-4584-9E45-EF3F36EA97D0}"/>
            </a:ext>
          </a:extLst>
        </xdr:cNvPr>
        <xdr:cNvSpPr/>
      </xdr:nvSpPr>
      <xdr:spPr>
        <a:xfrm>
          <a:off x="5372100" y="497490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142</xdr:row>
      <xdr:rowOff>0</xdr:rowOff>
    </xdr:from>
    <xdr:to>
      <xdr:col>8</xdr:col>
      <xdr:colOff>0</xdr:colOff>
      <xdr:row>144</xdr:row>
      <xdr:rowOff>0</xdr:rowOff>
    </xdr:to>
    <xdr:sp macro="" textlink="">
      <xdr:nvSpPr>
        <xdr:cNvPr id="234" name="Rectángulo 233">
          <a:extLst>
            <a:ext uri="{FF2B5EF4-FFF2-40B4-BE49-F238E27FC236}">
              <a16:creationId xmlns:a16="http://schemas.microsoft.com/office/drawing/2014/main" id="{21F7C9E2-7032-4BB8-923A-A83D1F0948CC}"/>
            </a:ext>
          </a:extLst>
        </xdr:cNvPr>
        <xdr:cNvSpPr/>
      </xdr:nvSpPr>
      <xdr:spPr>
        <a:xfrm>
          <a:off x="5372100" y="503301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145</xdr:row>
      <xdr:rowOff>0</xdr:rowOff>
    </xdr:from>
    <xdr:to>
      <xdr:col>8</xdr:col>
      <xdr:colOff>0</xdr:colOff>
      <xdr:row>147</xdr:row>
      <xdr:rowOff>0</xdr:rowOff>
    </xdr:to>
    <xdr:sp macro="" textlink="">
      <xdr:nvSpPr>
        <xdr:cNvPr id="235" name="Rectángulo 234">
          <a:extLst>
            <a:ext uri="{FF2B5EF4-FFF2-40B4-BE49-F238E27FC236}">
              <a16:creationId xmlns:a16="http://schemas.microsoft.com/office/drawing/2014/main" id="{BB2C11EE-2182-4C74-9DC5-75AB428A86E8}"/>
            </a:ext>
          </a:extLst>
        </xdr:cNvPr>
        <xdr:cNvSpPr/>
      </xdr:nvSpPr>
      <xdr:spPr>
        <a:xfrm>
          <a:off x="5372100" y="50911125"/>
          <a:ext cx="2628900"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130</xdr:row>
      <xdr:rowOff>0</xdr:rowOff>
    </xdr:from>
    <xdr:to>
      <xdr:col>7</xdr:col>
      <xdr:colOff>0</xdr:colOff>
      <xdr:row>137</xdr:row>
      <xdr:rowOff>4763</xdr:rowOff>
    </xdr:to>
    <xdr:cxnSp macro="">
      <xdr:nvCxnSpPr>
        <xdr:cNvPr id="275" name="Conector: angular 29">
          <a:extLst>
            <a:ext uri="{FF2B5EF4-FFF2-40B4-BE49-F238E27FC236}">
              <a16:creationId xmlns:a16="http://schemas.microsoft.com/office/drawing/2014/main" id="{D762AAED-97BE-4DA2-BDBC-53A0B44B76CB}"/>
            </a:ext>
          </a:extLst>
        </xdr:cNvPr>
        <xdr:cNvCxnSpPr>
          <a:stCxn id="5" idx="3"/>
          <a:endCxn id="232" idx="1"/>
        </xdr:cNvCxnSpPr>
      </xdr:nvCxnSpPr>
      <xdr:spPr>
        <a:xfrm>
          <a:off x="5124450" y="47405925"/>
          <a:ext cx="247650" cy="19573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130</xdr:row>
      <xdr:rowOff>0</xdr:rowOff>
    </xdr:from>
    <xdr:to>
      <xdr:col>7</xdr:col>
      <xdr:colOff>0</xdr:colOff>
      <xdr:row>140</xdr:row>
      <xdr:rowOff>4763</xdr:rowOff>
    </xdr:to>
    <xdr:cxnSp macro="">
      <xdr:nvCxnSpPr>
        <xdr:cNvPr id="276" name="Conector: angular 29">
          <a:extLst>
            <a:ext uri="{FF2B5EF4-FFF2-40B4-BE49-F238E27FC236}">
              <a16:creationId xmlns:a16="http://schemas.microsoft.com/office/drawing/2014/main" id="{463692BC-D8D9-4F97-AD71-BA837113B525}"/>
            </a:ext>
          </a:extLst>
        </xdr:cNvPr>
        <xdr:cNvCxnSpPr>
          <a:stCxn id="5" idx="3"/>
          <a:endCxn id="233" idx="1"/>
        </xdr:cNvCxnSpPr>
      </xdr:nvCxnSpPr>
      <xdr:spPr>
        <a:xfrm>
          <a:off x="5124450" y="47405925"/>
          <a:ext cx="247650" cy="25384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130</xdr:row>
      <xdr:rowOff>0</xdr:rowOff>
    </xdr:from>
    <xdr:to>
      <xdr:col>7</xdr:col>
      <xdr:colOff>0</xdr:colOff>
      <xdr:row>143</xdr:row>
      <xdr:rowOff>4763</xdr:rowOff>
    </xdr:to>
    <xdr:cxnSp macro="">
      <xdr:nvCxnSpPr>
        <xdr:cNvPr id="277" name="Conector: angular 29">
          <a:extLst>
            <a:ext uri="{FF2B5EF4-FFF2-40B4-BE49-F238E27FC236}">
              <a16:creationId xmlns:a16="http://schemas.microsoft.com/office/drawing/2014/main" id="{D0ACF99A-3581-4263-9A0B-24CEC7616F3E}"/>
            </a:ext>
          </a:extLst>
        </xdr:cNvPr>
        <xdr:cNvCxnSpPr>
          <a:stCxn id="5" idx="3"/>
          <a:endCxn id="234" idx="1"/>
        </xdr:cNvCxnSpPr>
      </xdr:nvCxnSpPr>
      <xdr:spPr>
        <a:xfrm>
          <a:off x="5124450" y="47405925"/>
          <a:ext cx="247650" cy="31194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130</xdr:row>
      <xdr:rowOff>0</xdr:rowOff>
    </xdr:from>
    <xdr:to>
      <xdr:col>7</xdr:col>
      <xdr:colOff>0</xdr:colOff>
      <xdr:row>146</xdr:row>
      <xdr:rowOff>0</xdr:rowOff>
    </xdr:to>
    <xdr:cxnSp macro="">
      <xdr:nvCxnSpPr>
        <xdr:cNvPr id="278" name="Conector: angular 29">
          <a:extLst>
            <a:ext uri="{FF2B5EF4-FFF2-40B4-BE49-F238E27FC236}">
              <a16:creationId xmlns:a16="http://schemas.microsoft.com/office/drawing/2014/main" id="{2A9DF0EB-5649-4A63-9AB8-5A079D00FD8D}"/>
            </a:ext>
          </a:extLst>
        </xdr:cNvPr>
        <xdr:cNvCxnSpPr>
          <a:stCxn id="5" idx="3"/>
          <a:endCxn id="235" idx="1"/>
        </xdr:cNvCxnSpPr>
      </xdr:nvCxnSpPr>
      <xdr:spPr>
        <a:xfrm>
          <a:off x="5124450" y="47405925"/>
          <a:ext cx="247650" cy="37052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149</xdr:row>
      <xdr:rowOff>0</xdr:rowOff>
    </xdr:from>
    <xdr:to>
      <xdr:col>6</xdr:col>
      <xdr:colOff>0</xdr:colOff>
      <xdr:row>153</xdr:row>
      <xdr:rowOff>0</xdr:rowOff>
    </xdr:to>
    <xdr:sp macro="" textlink="">
      <xdr:nvSpPr>
        <xdr:cNvPr id="301" name="Rectángulo 300">
          <a:extLst>
            <a:ext uri="{FF2B5EF4-FFF2-40B4-BE49-F238E27FC236}">
              <a16:creationId xmlns:a16="http://schemas.microsoft.com/office/drawing/2014/main" id="{88DDD41A-4FED-429E-8DAC-4D73A7FA7DC4}"/>
            </a:ext>
          </a:extLst>
        </xdr:cNvPr>
        <xdr:cNvSpPr/>
      </xdr:nvSpPr>
      <xdr:spPr>
        <a:xfrm>
          <a:off x="3343275" y="64169925"/>
          <a:ext cx="1781175" cy="781050"/>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149</xdr:row>
      <xdr:rowOff>4763</xdr:rowOff>
    </xdr:from>
    <xdr:to>
      <xdr:col>7</xdr:col>
      <xdr:colOff>0</xdr:colOff>
      <xdr:row>151</xdr:row>
      <xdr:rowOff>0</xdr:rowOff>
    </xdr:to>
    <xdr:cxnSp macro="">
      <xdr:nvCxnSpPr>
        <xdr:cNvPr id="302" name="Conector: angular 24">
          <a:extLst>
            <a:ext uri="{FF2B5EF4-FFF2-40B4-BE49-F238E27FC236}">
              <a16:creationId xmlns:a16="http://schemas.microsoft.com/office/drawing/2014/main" id="{33F68BA0-3971-42FB-84E5-55972A0DF37A}"/>
            </a:ext>
          </a:extLst>
        </xdr:cNvPr>
        <xdr:cNvCxnSpPr>
          <a:stCxn id="301" idx="3"/>
          <a:endCxn id="307" idx="1"/>
        </xdr:cNvCxnSpPr>
      </xdr:nvCxnSpPr>
      <xdr:spPr>
        <a:xfrm flipV="1">
          <a:off x="5124450" y="64174688"/>
          <a:ext cx="247650" cy="385762"/>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151</xdr:row>
      <xdr:rowOff>0</xdr:rowOff>
    </xdr:from>
    <xdr:to>
      <xdr:col>7</xdr:col>
      <xdr:colOff>0</xdr:colOff>
      <xdr:row>152</xdr:row>
      <xdr:rowOff>4763</xdr:rowOff>
    </xdr:to>
    <xdr:cxnSp macro="">
      <xdr:nvCxnSpPr>
        <xdr:cNvPr id="303" name="Conector: angular 29">
          <a:extLst>
            <a:ext uri="{FF2B5EF4-FFF2-40B4-BE49-F238E27FC236}">
              <a16:creationId xmlns:a16="http://schemas.microsoft.com/office/drawing/2014/main" id="{BB68B8E2-C73E-4D03-9F73-D263FDFCE9F3}"/>
            </a:ext>
          </a:extLst>
        </xdr:cNvPr>
        <xdr:cNvCxnSpPr>
          <a:stCxn id="301" idx="3"/>
          <a:endCxn id="308" idx="1"/>
        </xdr:cNvCxnSpPr>
      </xdr:nvCxnSpPr>
      <xdr:spPr>
        <a:xfrm>
          <a:off x="5124450" y="64560450"/>
          <a:ext cx="247650" cy="19526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148</xdr:row>
      <xdr:rowOff>0</xdr:rowOff>
    </xdr:from>
    <xdr:to>
      <xdr:col>8</xdr:col>
      <xdr:colOff>0</xdr:colOff>
      <xdr:row>150</xdr:row>
      <xdr:rowOff>0</xdr:rowOff>
    </xdr:to>
    <xdr:sp macro="" textlink="">
      <xdr:nvSpPr>
        <xdr:cNvPr id="307" name="Rectángulo 306">
          <a:extLst>
            <a:ext uri="{FF2B5EF4-FFF2-40B4-BE49-F238E27FC236}">
              <a16:creationId xmlns:a16="http://schemas.microsoft.com/office/drawing/2014/main" id="{B9013B1A-0C6F-4DFC-95C3-F4517F3A1F7C}"/>
            </a:ext>
          </a:extLst>
        </xdr:cNvPr>
        <xdr:cNvSpPr/>
      </xdr:nvSpPr>
      <xdr:spPr>
        <a:xfrm>
          <a:off x="5372100" y="639794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151</xdr:row>
      <xdr:rowOff>0</xdr:rowOff>
    </xdr:from>
    <xdr:to>
      <xdr:col>8</xdr:col>
      <xdr:colOff>0</xdr:colOff>
      <xdr:row>153</xdr:row>
      <xdr:rowOff>0</xdr:rowOff>
    </xdr:to>
    <xdr:sp macro="" textlink="">
      <xdr:nvSpPr>
        <xdr:cNvPr id="308" name="Rectángulo 307">
          <a:extLst>
            <a:ext uri="{FF2B5EF4-FFF2-40B4-BE49-F238E27FC236}">
              <a16:creationId xmlns:a16="http://schemas.microsoft.com/office/drawing/2014/main" id="{91970635-AB66-41DA-94CA-29D7198DF344}"/>
            </a:ext>
          </a:extLst>
        </xdr:cNvPr>
        <xdr:cNvSpPr/>
      </xdr:nvSpPr>
      <xdr:spPr>
        <a:xfrm>
          <a:off x="5372100" y="6456045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154</xdr:row>
      <xdr:rowOff>0</xdr:rowOff>
    </xdr:from>
    <xdr:to>
      <xdr:col>8</xdr:col>
      <xdr:colOff>0</xdr:colOff>
      <xdr:row>156</xdr:row>
      <xdr:rowOff>0</xdr:rowOff>
    </xdr:to>
    <xdr:sp macro="" textlink="">
      <xdr:nvSpPr>
        <xdr:cNvPr id="309" name="Rectángulo 308">
          <a:extLst>
            <a:ext uri="{FF2B5EF4-FFF2-40B4-BE49-F238E27FC236}">
              <a16:creationId xmlns:a16="http://schemas.microsoft.com/office/drawing/2014/main" id="{3A6E6199-5C95-45AE-8AB1-64B9ECC928FB}"/>
            </a:ext>
          </a:extLst>
        </xdr:cNvPr>
        <xdr:cNvSpPr/>
      </xdr:nvSpPr>
      <xdr:spPr>
        <a:xfrm>
          <a:off x="5372100" y="65141475"/>
          <a:ext cx="2628900"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151</xdr:row>
      <xdr:rowOff>0</xdr:rowOff>
    </xdr:from>
    <xdr:to>
      <xdr:col>7</xdr:col>
      <xdr:colOff>0</xdr:colOff>
      <xdr:row>155</xdr:row>
      <xdr:rowOff>0</xdr:rowOff>
    </xdr:to>
    <xdr:cxnSp macro="">
      <xdr:nvCxnSpPr>
        <xdr:cNvPr id="312" name="Conector: angular 29">
          <a:extLst>
            <a:ext uri="{FF2B5EF4-FFF2-40B4-BE49-F238E27FC236}">
              <a16:creationId xmlns:a16="http://schemas.microsoft.com/office/drawing/2014/main" id="{EF8C1B17-B24C-4AE5-957F-555135BC8A82}"/>
            </a:ext>
          </a:extLst>
        </xdr:cNvPr>
        <xdr:cNvCxnSpPr>
          <a:stCxn id="301" idx="3"/>
          <a:endCxn id="309" idx="1"/>
        </xdr:cNvCxnSpPr>
      </xdr:nvCxnSpPr>
      <xdr:spPr>
        <a:xfrm>
          <a:off x="5124450" y="64560450"/>
          <a:ext cx="247650" cy="7810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157</xdr:row>
      <xdr:rowOff>0</xdr:rowOff>
    </xdr:from>
    <xdr:to>
      <xdr:col>8</xdr:col>
      <xdr:colOff>0</xdr:colOff>
      <xdr:row>159</xdr:row>
      <xdr:rowOff>0</xdr:rowOff>
    </xdr:to>
    <xdr:sp macro="" textlink="">
      <xdr:nvSpPr>
        <xdr:cNvPr id="313" name="Rectángulo 312">
          <a:extLst>
            <a:ext uri="{FF2B5EF4-FFF2-40B4-BE49-F238E27FC236}">
              <a16:creationId xmlns:a16="http://schemas.microsoft.com/office/drawing/2014/main" id="{853E3EA8-D0C3-48F1-8A18-0D9E0A94CE1A}"/>
            </a:ext>
          </a:extLst>
        </xdr:cNvPr>
        <xdr:cNvSpPr/>
      </xdr:nvSpPr>
      <xdr:spPr>
        <a:xfrm>
          <a:off x="5372100" y="6632257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160</xdr:row>
      <xdr:rowOff>0</xdr:rowOff>
    </xdr:from>
    <xdr:to>
      <xdr:col>8</xdr:col>
      <xdr:colOff>0</xdr:colOff>
      <xdr:row>162</xdr:row>
      <xdr:rowOff>0</xdr:rowOff>
    </xdr:to>
    <xdr:sp macro="" textlink="">
      <xdr:nvSpPr>
        <xdr:cNvPr id="314" name="Rectángulo 313">
          <a:extLst>
            <a:ext uri="{FF2B5EF4-FFF2-40B4-BE49-F238E27FC236}">
              <a16:creationId xmlns:a16="http://schemas.microsoft.com/office/drawing/2014/main" id="{7D66C6CC-4761-4503-BB55-CBB83CAA8A58}"/>
            </a:ext>
          </a:extLst>
        </xdr:cNvPr>
        <xdr:cNvSpPr/>
      </xdr:nvSpPr>
      <xdr:spPr>
        <a:xfrm>
          <a:off x="5372100" y="669036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163</xdr:row>
      <xdr:rowOff>0</xdr:rowOff>
    </xdr:from>
    <xdr:to>
      <xdr:col>8</xdr:col>
      <xdr:colOff>0</xdr:colOff>
      <xdr:row>165</xdr:row>
      <xdr:rowOff>0</xdr:rowOff>
    </xdr:to>
    <xdr:sp macro="" textlink="">
      <xdr:nvSpPr>
        <xdr:cNvPr id="315" name="Rectángulo 314">
          <a:extLst>
            <a:ext uri="{FF2B5EF4-FFF2-40B4-BE49-F238E27FC236}">
              <a16:creationId xmlns:a16="http://schemas.microsoft.com/office/drawing/2014/main" id="{2505D8D1-1543-46EE-9ED5-E3CC915CF2DB}"/>
            </a:ext>
          </a:extLst>
        </xdr:cNvPr>
        <xdr:cNvSpPr/>
      </xdr:nvSpPr>
      <xdr:spPr>
        <a:xfrm>
          <a:off x="5372100" y="67484625"/>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166</xdr:row>
      <xdr:rowOff>0</xdr:rowOff>
    </xdr:from>
    <xdr:to>
      <xdr:col>8</xdr:col>
      <xdr:colOff>0</xdr:colOff>
      <xdr:row>168</xdr:row>
      <xdr:rowOff>0</xdr:rowOff>
    </xdr:to>
    <xdr:sp macro="" textlink="">
      <xdr:nvSpPr>
        <xdr:cNvPr id="316" name="Rectángulo 315">
          <a:extLst>
            <a:ext uri="{FF2B5EF4-FFF2-40B4-BE49-F238E27FC236}">
              <a16:creationId xmlns:a16="http://schemas.microsoft.com/office/drawing/2014/main" id="{25FB4802-9AA8-4D49-888C-D7623F374D7D}"/>
            </a:ext>
          </a:extLst>
        </xdr:cNvPr>
        <xdr:cNvSpPr/>
      </xdr:nvSpPr>
      <xdr:spPr>
        <a:xfrm>
          <a:off x="5372100" y="68065650"/>
          <a:ext cx="2628900"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151</xdr:row>
      <xdr:rowOff>0</xdr:rowOff>
    </xdr:from>
    <xdr:to>
      <xdr:col>7</xdr:col>
      <xdr:colOff>0</xdr:colOff>
      <xdr:row>158</xdr:row>
      <xdr:rowOff>4763</xdr:rowOff>
    </xdr:to>
    <xdr:cxnSp macro="">
      <xdr:nvCxnSpPr>
        <xdr:cNvPr id="355" name="Conector: angular 29">
          <a:extLst>
            <a:ext uri="{FF2B5EF4-FFF2-40B4-BE49-F238E27FC236}">
              <a16:creationId xmlns:a16="http://schemas.microsoft.com/office/drawing/2014/main" id="{E78E0BBE-81EE-47A6-B9EB-280A64B45D22}"/>
            </a:ext>
          </a:extLst>
        </xdr:cNvPr>
        <xdr:cNvCxnSpPr>
          <a:stCxn id="301" idx="3"/>
          <a:endCxn id="313" idx="1"/>
        </xdr:cNvCxnSpPr>
      </xdr:nvCxnSpPr>
      <xdr:spPr>
        <a:xfrm>
          <a:off x="5124450" y="64560450"/>
          <a:ext cx="247650" cy="195738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151</xdr:row>
      <xdr:rowOff>0</xdr:rowOff>
    </xdr:from>
    <xdr:to>
      <xdr:col>7</xdr:col>
      <xdr:colOff>0</xdr:colOff>
      <xdr:row>161</xdr:row>
      <xdr:rowOff>4763</xdr:rowOff>
    </xdr:to>
    <xdr:cxnSp macro="">
      <xdr:nvCxnSpPr>
        <xdr:cNvPr id="356" name="Conector: angular 29">
          <a:extLst>
            <a:ext uri="{FF2B5EF4-FFF2-40B4-BE49-F238E27FC236}">
              <a16:creationId xmlns:a16="http://schemas.microsoft.com/office/drawing/2014/main" id="{4BB13EDD-DA7A-4CB6-8AD8-B652F2C85F03}"/>
            </a:ext>
          </a:extLst>
        </xdr:cNvPr>
        <xdr:cNvCxnSpPr>
          <a:stCxn id="301" idx="3"/>
          <a:endCxn id="314" idx="1"/>
        </xdr:cNvCxnSpPr>
      </xdr:nvCxnSpPr>
      <xdr:spPr>
        <a:xfrm>
          <a:off x="5124450" y="64560450"/>
          <a:ext cx="247650" cy="253841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151</xdr:row>
      <xdr:rowOff>0</xdr:rowOff>
    </xdr:from>
    <xdr:to>
      <xdr:col>7</xdr:col>
      <xdr:colOff>0</xdr:colOff>
      <xdr:row>164</xdr:row>
      <xdr:rowOff>4763</xdr:rowOff>
    </xdr:to>
    <xdr:cxnSp macro="">
      <xdr:nvCxnSpPr>
        <xdr:cNvPr id="357" name="Conector: angular 29">
          <a:extLst>
            <a:ext uri="{FF2B5EF4-FFF2-40B4-BE49-F238E27FC236}">
              <a16:creationId xmlns:a16="http://schemas.microsoft.com/office/drawing/2014/main" id="{5453C430-84B5-43F3-89A5-FD2114843EB5}"/>
            </a:ext>
          </a:extLst>
        </xdr:cNvPr>
        <xdr:cNvCxnSpPr>
          <a:stCxn id="301" idx="3"/>
          <a:endCxn id="315" idx="1"/>
        </xdr:cNvCxnSpPr>
      </xdr:nvCxnSpPr>
      <xdr:spPr>
        <a:xfrm>
          <a:off x="5124450" y="64560450"/>
          <a:ext cx="247650" cy="3119438"/>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151</xdr:row>
      <xdr:rowOff>0</xdr:rowOff>
    </xdr:from>
    <xdr:to>
      <xdr:col>7</xdr:col>
      <xdr:colOff>0</xdr:colOff>
      <xdr:row>167</xdr:row>
      <xdr:rowOff>0</xdr:rowOff>
    </xdr:to>
    <xdr:cxnSp macro="">
      <xdr:nvCxnSpPr>
        <xdr:cNvPr id="358" name="Conector: angular 29">
          <a:extLst>
            <a:ext uri="{FF2B5EF4-FFF2-40B4-BE49-F238E27FC236}">
              <a16:creationId xmlns:a16="http://schemas.microsoft.com/office/drawing/2014/main" id="{F13715AC-93CA-4A1F-BBF0-D9D38F81E768}"/>
            </a:ext>
          </a:extLst>
        </xdr:cNvPr>
        <xdr:cNvCxnSpPr>
          <a:stCxn id="301" idx="3"/>
          <a:endCxn id="316" idx="1"/>
        </xdr:cNvCxnSpPr>
      </xdr:nvCxnSpPr>
      <xdr:spPr>
        <a:xfrm>
          <a:off x="5124450" y="64560450"/>
          <a:ext cx="247650" cy="3705225"/>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151</xdr:row>
      <xdr:rowOff>0</xdr:rowOff>
    </xdr:from>
    <xdr:to>
      <xdr:col>5</xdr:col>
      <xdr:colOff>0</xdr:colOff>
      <xdr:row>151</xdr:row>
      <xdr:rowOff>12700</xdr:rowOff>
    </xdr:to>
    <xdr:cxnSp macro="">
      <xdr:nvCxnSpPr>
        <xdr:cNvPr id="379" name="Conector: angular 109">
          <a:extLst>
            <a:ext uri="{FF2B5EF4-FFF2-40B4-BE49-F238E27FC236}">
              <a16:creationId xmlns:a16="http://schemas.microsoft.com/office/drawing/2014/main" id="{5C2B26A5-5F7A-42B3-8683-0A70B1A57C8D}"/>
            </a:ext>
          </a:extLst>
        </xdr:cNvPr>
        <xdr:cNvCxnSpPr>
          <a:stCxn id="45" idx="3"/>
          <a:endCxn id="301" idx="1"/>
        </xdr:cNvCxnSpPr>
      </xdr:nvCxnSpPr>
      <xdr:spPr>
        <a:xfrm>
          <a:off x="3095625" y="64560450"/>
          <a:ext cx="24765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169</xdr:row>
      <xdr:rowOff>0</xdr:rowOff>
    </xdr:from>
    <xdr:to>
      <xdr:col>8</xdr:col>
      <xdr:colOff>0</xdr:colOff>
      <xdr:row>171</xdr:row>
      <xdr:rowOff>0</xdr:rowOff>
    </xdr:to>
    <xdr:sp macro="" textlink="">
      <xdr:nvSpPr>
        <xdr:cNvPr id="388" name="Rectángulo 387">
          <a:extLst>
            <a:ext uri="{FF2B5EF4-FFF2-40B4-BE49-F238E27FC236}">
              <a16:creationId xmlns:a16="http://schemas.microsoft.com/office/drawing/2014/main" id="{C4B352C8-F8E1-41EE-BB00-638AA2A3C551}"/>
            </a:ext>
          </a:extLst>
        </xdr:cNvPr>
        <xdr:cNvSpPr/>
      </xdr:nvSpPr>
      <xdr:spPr>
        <a:xfrm>
          <a:off x="5372100" y="82486500"/>
          <a:ext cx="2628900" cy="39052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172</xdr:row>
      <xdr:rowOff>0</xdr:rowOff>
    </xdr:from>
    <xdr:to>
      <xdr:col>8</xdr:col>
      <xdr:colOff>0</xdr:colOff>
      <xdr:row>174</xdr:row>
      <xdr:rowOff>0</xdr:rowOff>
    </xdr:to>
    <xdr:sp macro="" textlink="">
      <xdr:nvSpPr>
        <xdr:cNvPr id="389" name="Rectángulo 388">
          <a:extLst>
            <a:ext uri="{FF2B5EF4-FFF2-40B4-BE49-F238E27FC236}">
              <a16:creationId xmlns:a16="http://schemas.microsoft.com/office/drawing/2014/main" id="{4057C08B-EDB8-45BF-ACC1-505A92D0CD5C}"/>
            </a:ext>
          </a:extLst>
        </xdr:cNvPr>
        <xdr:cNvSpPr/>
      </xdr:nvSpPr>
      <xdr:spPr>
        <a:xfrm>
          <a:off x="5372100" y="83067525"/>
          <a:ext cx="2628900" cy="400050"/>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0</xdr:colOff>
      <xdr:row>130</xdr:row>
      <xdr:rowOff>0</xdr:rowOff>
    </xdr:from>
    <xdr:to>
      <xdr:col>5</xdr:col>
      <xdr:colOff>0</xdr:colOff>
      <xdr:row>130</xdr:row>
      <xdr:rowOff>12700</xdr:rowOff>
    </xdr:to>
    <xdr:cxnSp macro="">
      <xdr:nvCxnSpPr>
        <xdr:cNvPr id="347" name="Conector: angular 109">
          <a:extLst>
            <a:ext uri="{FF2B5EF4-FFF2-40B4-BE49-F238E27FC236}">
              <a16:creationId xmlns:a16="http://schemas.microsoft.com/office/drawing/2014/main" id="{C3419BF9-F87E-420D-8120-0E2C29F8D0AF}"/>
            </a:ext>
          </a:extLst>
        </xdr:cNvPr>
        <xdr:cNvCxnSpPr>
          <a:stCxn id="16" idx="3"/>
          <a:endCxn id="5" idx="1"/>
        </xdr:cNvCxnSpPr>
      </xdr:nvCxnSpPr>
      <xdr:spPr>
        <a:xfrm>
          <a:off x="3104029" y="25358912"/>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175</xdr:row>
      <xdr:rowOff>0</xdr:rowOff>
    </xdr:from>
    <xdr:to>
      <xdr:col>8</xdr:col>
      <xdr:colOff>0</xdr:colOff>
      <xdr:row>177</xdr:row>
      <xdr:rowOff>0</xdr:rowOff>
    </xdr:to>
    <xdr:sp macro="" textlink="">
      <xdr:nvSpPr>
        <xdr:cNvPr id="350" name="Rectángulo 349">
          <a:extLst>
            <a:ext uri="{FF2B5EF4-FFF2-40B4-BE49-F238E27FC236}">
              <a16:creationId xmlns:a16="http://schemas.microsoft.com/office/drawing/2014/main" id="{640C6EBA-A40C-4EC8-A948-C7ADCE1C2670}"/>
            </a:ext>
          </a:extLst>
        </xdr:cNvPr>
        <xdr:cNvSpPr/>
      </xdr:nvSpPr>
      <xdr:spPr>
        <a:xfrm>
          <a:off x="5378824" y="33516794"/>
          <a:ext cx="2633382" cy="403412"/>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178</xdr:row>
      <xdr:rowOff>0</xdr:rowOff>
    </xdr:from>
    <xdr:to>
      <xdr:col>8</xdr:col>
      <xdr:colOff>0</xdr:colOff>
      <xdr:row>180</xdr:row>
      <xdr:rowOff>0</xdr:rowOff>
    </xdr:to>
    <xdr:sp macro="" textlink="">
      <xdr:nvSpPr>
        <xdr:cNvPr id="351" name="Rectángulo 350">
          <a:extLst>
            <a:ext uri="{FF2B5EF4-FFF2-40B4-BE49-F238E27FC236}">
              <a16:creationId xmlns:a16="http://schemas.microsoft.com/office/drawing/2014/main" id="{143CE0FC-3EBC-4682-8895-301BFDFC9A85}"/>
            </a:ext>
          </a:extLst>
        </xdr:cNvPr>
        <xdr:cNvSpPr/>
      </xdr:nvSpPr>
      <xdr:spPr>
        <a:xfrm>
          <a:off x="5378824" y="33516794"/>
          <a:ext cx="2633382" cy="403412"/>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181</xdr:row>
      <xdr:rowOff>0</xdr:rowOff>
    </xdr:from>
    <xdr:to>
      <xdr:col>8</xdr:col>
      <xdr:colOff>0</xdr:colOff>
      <xdr:row>183</xdr:row>
      <xdr:rowOff>0</xdr:rowOff>
    </xdr:to>
    <xdr:sp macro="" textlink="">
      <xdr:nvSpPr>
        <xdr:cNvPr id="352" name="Rectángulo 351">
          <a:extLst>
            <a:ext uri="{FF2B5EF4-FFF2-40B4-BE49-F238E27FC236}">
              <a16:creationId xmlns:a16="http://schemas.microsoft.com/office/drawing/2014/main" id="{11F09B1C-155A-4280-972B-79758E19015F}"/>
            </a:ext>
          </a:extLst>
        </xdr:cNvPr>
        <xdr:cNvSpPr/>
      </xdr:nvSpPr>
      <xdr:spPr>
        <a:xfrm>
          <a:off x="5378824" y="33516794"/>
          <a:ext cx="2633382" cy="403412"/>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171</xdr:row>
      <xdr:rowOff>0</xdr:rowOff>
    </xdr:from>
    <xdr:to>
      <xdr:col>7</xdr:col>
      <xdr:colOff>0</xdr:colOff>
      <xdr:row>176</xdr:row>
      <xdr:rowOff>5603</xdr:rowOff>
    </xdr:to>
    <xdr:cxnSp macro="">
      <xdr:nvCxnSpPr>
        <xdr:cNvPr id="354" name="Conector: angular 35">
          <a:extLst>
            <a:ext uri="{FF2B5EF4-FFF2-40B4-BE49-F238E27FC236}">
              <a16:creationId xmlns:a16="http://schemas.microsoft.com/office/drawing/2014/main" id="{AF7E179C-DE98-4CB6-9F98-D74FB88D977D}"/>
            </a:ext>
          </a:extLst>
        </xdr:cNvPr>
        <xdr:cNvCxnSpPr>
          <a:stCxn id="6" idx="3"/>
          <a:endCxn id="350" idx="1"/>
        </xdr:cNvCxnSpPr>
      </xdr:nvCxnSpPr>
      <xdr:spPr>
        <a:xfrm>
          <a:off x="5132294" y="33326294"/>
          <a:ext cx="246530" cy="1002927"/>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171</xdr:row>
      <xdr:rowOff>0</xdr:rowOff>
    </xdr:from>
    <xdr:to>
      <xdr:col>7</xdr:col>
      <xdr:colOff>0</xdr:colOff>
      <xdr:row>179</xdr:row>
      <xdr:rowOff>5603</xdr:rowOff>
    </xdr:to>
    <xdr:cxnSp macro="">
      <xdr:nvCxnSpPr>
        <xdr:cNvPr id="373" name="Conector: angular 35">
          <a:extLst>
            <a:ext uri="{FF2B5EF4-FFF2-40B4-BE49-F238E27FC236}">
              <a16:creationId xmlns:a16="http://schemas.microsoft.com/office/drawing/2014/main" id="{5AABE479-F8DF-4D22-9835-F33F3F74EBC0}"/>
            </a:ext>
          </a:extLst>
        </xdr:cNvPr>
        <xdr:cNvCxnSpPr>
          <a:stCxn id="6" idx="3"/>
          <a:endCxn id="351" idx="1"/>
        </xdr:cNvCxnSpPr>
      </xdr:nvCxnSpPr>
      <xdr:spPr>
        <a:xfrm>
          <a:off x="5132294" y="33326294"/>
          <a:ext cx="246530" cy="1619250"/>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171</xdr:row>
      <xdr:rowOff>0</xdr:rowOff>
    </xdr:from>
    <xdr:to>
      <xdr:col>7</xdr:col>
      <xdr:colOff>0</xdr:colOff>
      <xdr:row>182</xdr:row>
      <xdr:rowOff>5603</xdr:rowOff>
    </xdr:to>
    <xdr:cxnSp macro="">
      <xdr:nvCxnSpPr>
        <xdr:cNvPr id="374" name="Conector: angular 35">
          <a:extLst>
            <a:ext uri="{FF2B5EF4-FFF2-40B4-BE49-F238E27FC236}">
              <a16:creationId xmlns:a16="http://schemas.microsoft.com/office/drawing/2014/main" id="{8CA6CA39-0645-454B-9F0A-03BE1356E818}"/>
            </a:ext>
          </a:extLst>
        </xdr:cNvPr>
        <xdr:cNvCxnSpPr>
          <a:stCxn id="6" idx="3"/>
          <a:endCxn id="352" idx="1"/>
        </xdr:cNvCxnSpPr>
      </xdr:nvCxnSpPr>
      <xdr:spPr>
        <a:xfrm>
          <a:off x="5132294" y="33326294"/>
          <a:ext cx="246530" cy="2235574"/>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185</xdr:row>
      <xdr:rowOff>0</xdr:rowOff>
    </xdr:from>
    <xdr:to>
      <xdr:col>6</xdr:col>
      <xdr:colOff>0</xdr:colOff>
      <xdr:row>189</xdr:row>
      <xdr:rowOff>0</xdr:rowOff>
    </xdr:to>
    <xdr:sp macro="" textlink="">
      <xdr:nvSpPr>
        <xdr:cNvPr id="375" name="Rectángulo 374">
          <a:extLst>
            <a:ext uri="{FF2B5EF4-FFF2-40B4-BE49-F238E27FC236}">
              <a16:creationId xmlns:a16="http://schemas.microsoft.com/office/drawing/2014/main" id="{85D90513-E7B3-40D5-9B1B-9E3F8840D7EA}"/>
            </a:ext>
          </a:extLst>
        </xdr:cNvPr>
        <xdr:cNvSpPr/>
      </xdr:nvSpPr>
      <xdr:spPr>
        <a:xfrm>
          <a:off x="3350559" y="32934088"/>
          <a:ext cx="1781735" cy="784412"/>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184</xdr:row>
      <xdr:rowOff>0</xdr:rowOff>
    </xdr:from>
    <xdr:to>
      <xdr:col>8</xdr:col>
      <xdr:colOff>0</xdr:colOff>
      <xdr:row>186</xdr:row>
      <xdr:rowOff>0</xdr:rowOff>
    </xdr:to>
    <xdr:sp macro="" textlink="">
      <xdr:nvSpPr>
        <xdr:cNvPr id="376" name="Rectángulo 375">
          <a:extLst>
            <a:ext uri="{FF2B5EF4-FFF2-40B4-BE49-F238E27FC236}">
              <a16:creationId xmlns:a16="http://schemas.microsoft.com/office/drawing/2014/main" id="{C909525E-9389-4713-A49D-8BF69954E093}"/>
            </a:ext>
          </a:extLst>
        </xdr:cNvPr>
        <xdr:cNvSpPr/>
      </xdr:nvSpPr>
      <xdr:spPr>
        <a:xfrm>
          <a:off x="5378824" y="32934088"/>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187</xdr:row>
      <xdr:rowOff>0</xdr:rowOff>
    </xdr:from>
    <xdr:to>
      <xdr:col>8</xdr:col>
      <xdr:colOff>0</xdr:colOff>
      <xdr:row>189</xdr:row>
      <xdr:rowOff>0</xdr:rowOff>
    </xdr:to>
    <xdr:sp macro="" textlink="">
      <xdr:nvSpPr>
        <xdr:cNvPr id="377" name="Rectángulo 376">
          <a:extLst>
            <a:ext uri="{FF2B5EF4-FFF2-40B4-BE49-F238E27FC236}">
              <a16:creationId xmlns:a16="http://schemas.microsoft.com/office/drawing/2014/main" id="{2530B741-6D0C-4FB7-8E30-8CCCEA81ED0C}"/>
            </a:ext>
          </a:extLst>
        </xdr:cNvPr>
        <xdr:cNvSpPr/>
      </xdr:nvSpPr>
      <xdr:spPr>
        <a:xfrm>
          <a:off x="5378824" y="33516794"/>
          <a:ext cx="2633382" cy="403412"/>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190</xdr:row>
      <xdr:rowOff>0</xdr:rowOff>
    </xdr:from>
    <xdr:to>
      <xdr:col>8</xdr:col>
      <xdr:colOff>0</xdr:colOff>
      <xdr:row>192</xdr:row>
      <xdr:rowOff>0</xdr:rowOff>
    </xdr:to>
    <xdr:sp macro="" textlink="">
      <xdr:nvSpPr>
        <xdr:cNvPr id="378" name="Rectángulo 377">
          <a:extLst>
            <a:ext uri="{FF2B5EF4-FFF2-40B4-BE49-F238E27FC236}">
              <a16:creationId xmlns:a16="http://schemas.microsoft.com/office/drawing/2014/main" id="{634E398E-91A4-4666-8618-22EBD0220A48}"/>
            </a:ext>
          </a:extLst>
        </xdr:cNvPr>
        <xdr:cNvSpPr/>
      </xdr:nvSpPr>
      <xdr:spPr>
        <a:xfrm>
          <a:off x="5378824" y="34121912"/>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185</xdr:row>
      <xdr:rowOff>5603</xdr:rowOff>
    </xdr:from>
    <xdr:to>
      <xdr:col>7</xdr:col>
      <xdr:colOff>0</xdr:colOff>
      <xdr:row>187</xdr:row>
      <xdr:rowOff>0</xdr:rowOff>
    </xdr:to>
    <xdr:cxnSp macro="">
      <xdr:nvCxnSpPr>
        <xdr:cNvPr id="380" name="Conector: angular 35">
          <a:extLst>
            <a:ext uri="{FF2B5EF4-FFF2-40B4-BE49-F238E27FC236}">
              <a16:creationId xmlns:a16="http://schemas.microsoft.com/office/drawing/2014/main" id="{90592C82-07F1-4B98-8CAC-C13128C62389}"/>
            </a:ext>
          </a:extLst>
        </xdr:cNvPr>
        <xdr:cNvCxnSpPr>
          <a:stCxn id="375" idx="3"/>
          <a:endCxn id="376" idx="1"/>
        </xdr:cNvCxnSpPr>
      </xdr:nvCxnSpPr>
      <xdr:spPr>
        <a:xfrm flipV="1">
          <a:off x="5132294" y="36088544"/>
          <a:ext cx="246530" cy="38660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187</xdr:row>
      <xdr:rowOff>0</xdr:rowOff>
    </xdr:from>
    <xdr:to>
      <xdr:col>7</xdr:col>
      <xdr:colOff>0</xdr:colOff>
      <xdr:row>188</xdr:row>
      <xdr:rowOff>5603</xdr:rowOff>
    </xdr:to>
    <xdr:cxnSp macro="">
      <xdr:nvCxnSpPr>
        <xdr:cNvPr id="381" name="Conector: angular 35">
          <a:extLst>
            <a:ext uri="{FF2B5EF4-FFF2-40B4-BE49-F238E27FC236}">
              <a16:creationId xmlns:a16="http://schemas.microsoft.com/office/drawing/2014/main" id="{CDF4D696-D1C8-4AE1-83A2-F52BED8A3F0E}"/>
            </a:ext>
          </a:extLst>
        </xdr:cNvPr>
        <xdr:cNvCxnSpPr>
          <a:stCxn id="375" idx="3"/>
          <a:endCxn id="377" idx="1"/>
        </xdr:cNvCxnSpPr>
      </xdr:nvCxnSpPr>
      <xdr:spPr>
        <a:xfrm>
          <a:off x="5132294" y="36475147"/>
          <a:ext cx="246530" cy="19610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187</xdr:row>
      <xdr:rowOff>0</xdr:rowOff>
    </xdr:from>
    <xdr:to>
      <xdr:col>7</xdr:col>
      <xdr:colOff>0</xdr:colOff>
      <xdr:row>191</xdr:row>
      <xdr:rowOff>5603</xdr:rowOff>
    </xdr:to>
    <xdr:cxnSp macro="">
      <xdr:nvCxnSpPr>
        <xdr:cNvPr id="382" name="Conector: angular 35">
          <a:extLst>
            <a:ext uri="{FF2B5EF4-FFF2-40B4-BE49-F238E27FC236}">
              <a16:creationId xmlns:a16="http://schemas.microsoft.com/office/drawing/2014/main" id="{5FDBE58E-03E5-4AD0-8BCE-66CEC2B0375B}"/>
            </a:ext>
          </a:extLst>
        </xdr:cNvPr>
        <xdr:cNvCxnSpPr>
          <a:stCxn id="375" idx="3"/>
          <a:endCxn id="378" idx="1"/>
        </xdr:cNvCxnSpPr>
      </xdr:nvCxnSpPr>
      <xdr:spPr>
        <a:xfrm>
          <a:off x="5132294" y="36475147"/>
          <a:ext cx="246530" cy="778809"/>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194</xdr:row>
      <xdr:rowOff>0</xdr:rowOff>
    </xdr:from>
    <xdr:to>
      <xdr:col>6</xdr:col>
      <xdr:colOff>0</xdr:colOff>
      <xdr:row>198</xdr:row>
      <xdr:rowOff>0</xdr:rowOff>
    </xdr:to>
    <xdr:sp macro="" textlink="">
      <xdr:nvSpPr>
        <xdr:cNvPr id="386" name="Rectángulo 385">
          <a:extLst>
            <a:ext uri="{FF2B5EF4-FFF2-40B4-BE49-F238E27FC236}">
              <a16:creationId xmlns:a16="http://schemas.microsoft.com/office/drawing/2014/main" id="{E9222B38-CD4A-4D53-AD0E-37B2632198EA}"/>
            </a:ext>
          </a:extLst>
        </xdr:cNvPr>
        <xdr:cNvSpPr/>
      </xdr:nvSpPr>
      <xdr:spPr>
        <a:xfrm>
          <a:off x="3350559" y="36082941"/>
          <a:ext cx="1781735" cy="784412"/>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193</xdr:row>
      <xdr:rowOff>0</xdr:rowOff>
    </xdr:from>
    <xdr:to>
      <xdr:col>8</xdr:col>
      <xdr:colOff>0</xdr:colOff>
      <xdr:row>195</xdr:row>
      <xdr:rowOff>0</xdr:rowOff>
    </xdr:to>
    <xdr:sp macro="" textlink="">
      <xdr:nvSpPr>
        <xdr:cNvPr id="387" name="Rectángulo 386">
          <a:extLst>
            <a:ext uri="{FF2B5EF4-FFF2-40B4-BE49-F238E27FC236}">
              <a16:creationId xmlns:a16="http://schemas.microsoft.com/office/drawing/2014/main" id="{389A6691-091B-440C-B6FA-B8FD1ED3CA0E}"/>
            </a:ext>
          </a:extLst>
        </xdr:cNvPr>
        <xdr:cNvSpPr/>
      </xdr:nvSpPr>
      <xdr:spPr>
        <a:xfrm>
          <a:off x="5378824" y="35892441"/>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196</xdr:row>
      <xdr:rowOff>0</xdr:rowOff>
    </xdr:from>
    <xdr:to>
      <xdr:col>8</xdr:col>
      <xdr:colOff>0</xdr:colOff>
      <xdr:row>198</xdr:row>
      <xdr:rowOff>0</xdr:rowOff>
    </xdr:to>
    <xdr:sp macro="" textlink="">
      <xdr:nvSpPr>
        <xdr:cNvPr id="390" name="Rectángulo 389">
          <a:extLst>
            <a:ext uri="{FF2B5EF4-FFF2-40B4-BE49-F238E27FC236}">
              <a16:creationId xmlns:a16="http://schemas.microsoft.com/office/drawing/2014/main" id="{696BF798-5BAE-4015-8A92-17EA73D0EB85}"/>
            </a:ext>
          </a:extLst>
        </xdr:cNvPr>
        <xdr:cNvSpPr/>
      </xdr:nvSpPr>
      <xdr:spPr>
        <a:xfrm>
          <a:off x="5378824" y="36475147"/>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199</xdr:row>
      <xdr:rowOff>0</xdr:rowOff>
    </xdr:from>
    <xdr:to>
      <xdr:col>8</xdr:col>
      <xdr:colOff>0</xdr:colOff>
      <xdr:row>201</xdr:row>
      <xdr:rowOff>0</xdr:rowOff>
    </xdr:to>
    <xdr:sp macro="" textlink="">
      <xdr:nvSpPr>
        <xdr:cNvPr id="391" name="Rectángulo 390">
          <a:extLst>
            <a:ext uri="{FF2B5EF4-FFF2-40B4-BE49-F238E27FC236}">
              <a16:creationId xmlns:a16="http://schemas.microsoft.com/office/drawing/2014/main" id="{C86DEC92-5E0E-4E7F-A103-EA15E6B31CAC}"/>
            </a:ext>
          </a:extLst>
        </xdr:cNvPr>
        <xdr:cNvSpPr/>
      </xdr:nvSpPr>
      <xdr:spPr>
        <a:xfrm>
          <a:off x="5378824" y="37057853"/>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194</xdr:row>
      <xdr:rowOff>5603</xdr:rowOff>
    </xdr:from>
    <xdr:to>
      <xdr:col>7</xdr:col>
      <xdr:colOff>0</xdr:colOff>
      <xdr:row>196</xdr:row>
      <xdr:rowOff>0</xdr:rowOff>
    </xdr:to>
    <xdr:cxnSp macro="">
      <xdr:nvCxnSpPr>
        <xdr:cNvPr id="392" name="Conector: angular 35">
          <a:extLst>
            <a:ext uri="{FF2B5EF4-FFF2-40B4-BE49-F238E27FC236}">
              <a16:creationId xmlns:a16="http://schemas.microsoft.com/office/drawing/2014/main" id="{4A8BE75D-F67C-4768-A87D-F5135D1C95C5}"/>
            </a:ext>
          </a:extLst>
        </xdr:cNvPr>
        <xdr:cNvCxnSpPr>
          <a:stCxn id="386" idx="3"/>
          <a:endCxn id="387" idx="1"/>
        </xdr:cNvCxnSpPr>
      </xdr:nvCxnSpPr>
      <xdr:spPr>
        <a:xfrm flipV="1">
          <a:off x="5132294" y="36088544"/>
          <a:ext cx="246530" cy="38660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196</xdr:row>
      <xdr:rowOff>0</xdr:rowOff>
    </xdr:from>
    <xdr:to>
      <xdr:col>7</xdr:col>
      <xdr:colOff>0</xdr:colOff>
      <xdr:row>197</xdr:row>
      <xdr:rowOff>5603</xdr:rowOff>
    </xdr:to>
    <xdr:cxnSp macro="">
      <xdr:nvCxnSpPr>
        <xdr:cNvPr id="393" name="Conector: angular 35">
          <a:extLst>
            <a:ext uri="{FF2B5EF4-FFF2-40B4-BE49-F238E27FC236}">
              <a16:creationId xmlns:a16="http://schemas.microsoft.com/office/drawing/2014/main" id="{9DC886AA-8195-4A6B-87B2-C4AF0DABDC8C}"/>
            </a:ext>
          </a:extLst>
        </xdr:cNvPr>
        <xdr:cNvCxnSpPr>
          <a:stCxn id="386" idx="3"/>
          <a:endCxn id="390" idx="1"/>
        </xdr:cNvCxnSpPr>
      </xdr:nvCxnSpPr>
      <xdr:spPr>
        <a:xfrm>
          <a:off x="5132294" y="36475147"/>
          <a:ext cx="246530" cy="19610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196</xdr:row>
      <xdr:rowOff>0</xdr:rowOff>
    </xdr:from>
    <xdr:to>
      <xdr:col>7</xdr:col>
      <xdr:colOff>0</xdr:colOff>
      <xdr:row>200</xdr:row>
      <xdr:rowOff>5603</xdr:rowOff>
    </xdr:to>
    <xdr:cxnSp macro="">
      <xdr:nvCxnSpPr>
        <xdr:cNvPr id="394" name="Conector: angular 35">
          <a:extLst>
            <a:ext uri="{FF2B5EF4-FFF2-40B4-BE49-F238E27FC236}">
              <a16:creationId xmlns:a16="http://schemas.microsoft.com/office/drawing/2014/main" id="{7D45D5F9-2F03-4451-8544-D78298E437E5}"/>
            </a:ext>
          </a:extLst>
        </xdr:cNvPr>
        <xdr:cNvCxnSpPr>
          <a:stCxn id="386" idx="3"/>
          <a:endCxn id="391" idx="1"/>
        </xdr:cNvCxnSpPr>
      </xdr:nvCxnSpPr>
      <xdr:spPr>
        <a:xfrm>
          <a:off x="5132294" y="36475147"/>
          <a:ext cx="246530" cy="778809"/>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203</xdr:row>
      <xdr:rowOff>0</xdr:rowOff>
    </xdr:from>
    <xdr:to>
      <xdr:col>6</xdr:col>
      <xdr:colOff>0</xdr:colOff>
      <xdr:row>207</xdr:row>
      <xdr:rowOff>0</xdr:rowOff>
    </xdr:to>
    <xdr:sp macro="" textlink="">
      <xdr:nvSpPr>
        <xdr:cNvPr id="395" name="Rectángulo 394">
          <a:extLst>
            <a:ext uri="{FF2B5EF4-FFF2-40B4-BE49-F238E27FC236}">
              <a16:creationId xmlns:a16="http://schemas.microsoft.com/office/drawing/2014/main" id="{6D3D4600-76E1-4F2F-B6D3-D26953B989C3}"/>
            </a:ext>
          </a:extLst>
        </xdr:cNvPr>
        <xdr:cNvSpPr/>
      </xdr:nvSpPr>
      <xdr:spPr>
        <a:xfrm>
          <a:off x="3350559" y="37831059"/>
          <a:ext cx="1781735" cy="784412"/>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202</xdr:row>
      <xdr:rowOff>0</xdr:rowOff>
    </xdr:from>
    <xdr:to>
      <xdr:col>8</xdr:col>
      <xdr:colOff>0</xdr:colOff>
      <xdr:row>204</xdr:row>
      <xdr:rowOff>0</xdr:rowOff>
    </xdr:to>
    <xdr:sp macro="" textlink="">
      <xdr:nvSpPr>
        <xdr:cNvPr id="396" name="Rectángulo 395">
          <a:extLst>
            <a:ext uri="{FF2B5EF4-FFF2-40B4-BE49-F238E27FC236}">
              <a16:creationId xmlns:a16="http://schemas.microsoft.com/office/drawing/2014/main" id="{7FBCB0BD-966E-41B5-AE17-BF88B7208865}"/>
            </a:ext>
          </a:extLst>
        </xdr:cNvPr>
        <xdr:cNvSpPr/>
      </xdr:nvSpPr>
      <xdr:spPr>
        <a:xfrm>
          <a:off x="5378824" y="37640559"/>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205</xdr:row>
      <xdr:rowOff>0</xdr:rowOff>
    </xdr:from>
    <xdr:to>
      <xdr:col>8</xdr:col>
      <xdr:colOff>0</xdr:colOff>
      <xdr:row>207</xdr:row>
      <xdr:rowOff>0</xdr:rowOff>
    </xdr:to>
    <xdr:sp macro="" textlink="">
      <xdr:nvSpPr>
        <xdr:cNvPr id="397" name="Rectángulo 396">
          <a:extLst>
            <a:ext uri="{FF2B5EF4-FFF2-40B4-BE49-F238E27FC236}">
              <a16:creationId xmlns:a16="http://schemas.microsoft.com/office/drawing/2014/main" id="{16A46D37-B7E1-47DD-B712-299899FDFB33}"/>
            </a:ext>
          </a:extLst>
        </xdr:cNvPr>
        <xdr:cNvSpPr/>
      </xdr:nvSpPr>
      <xdr:spPr>
        <a:xfrm>
          <a:off x="5378824" y="38223265"/>
          <a:ext cx="2633382" cy="392206"/>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0</xdr:colOff>
      <xdr:row>208</xdr:row>
      <xdr:rowOff>0</xdr:rowOff>
    </xdr:from>
    <xdr:to>
      <xdr:col>8</xdr:col>
      <xdr:colOff>0</xdr:colOff>
      <xdr:row>210</xdr:row>
      <xdr:rowOff>0</xdr:rowOff>
    </xdr:to>
    <xdr:sp macro="" textlink="">
      <xdr:nvSpPr>
        <xdr:cNvPr id="398" name="Rectángulo 397">
          <a:extLst>
            <a:ext uri="{FF2B5EF4-FFF2-40B4-BE49-F238E27FC236}">
              <a16:creationId xmlns:a16="http://schemas.microsoft.com/office/drawing/2014/main" id="{AA9D2B86-E050-4BD1-824C-91FCF36FECFC}"/>
            </a:ext>
          </a:extLst>
        </xdr:cNvPr>
        <xdr:cNvSpPr/>
      </xdr:nvSpPr>
      <xdr:spPr>
        <a:xfrm>
          <a:off x="5378824" y="38805971"/>
          <a:ext cx="2633382" cy="392205"/>
        </a:xfrm>
        <a:prstGeom prst="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0</xdr:colOff>
      <xdr:row>203</xdr:row>
      <xdr:rowOff>5603</xdr:rowOff>
    </xdr:from>
    <xdr:to>
      <xdr:col>7</xdr:col>
      <xdr:colOff>0</xdr:colOff>
      <xdr:row>205</xdr:row>
      <xdr:rowOff>0</xdr:rowOff>
    </xdr:to>
    <xdr:cxnSp macro="">
      <xdr:nvCxnSpPr>
        <xdr:cNvPr id="399" name="Conector: angular 35">
          <a:extLst>
            <a:ext uri="{FF2B5EF4-FFF2-40B4-BE49-F238E27FC236}">
              <a16:creationId xmlns:a16="http://schemas.microsoft.com/office/drawing/2014/main" id="{1863BE7B-75A3-44AF-822F-286D67E1B9C7}"/>
            </a:ext>
          </a:extLst>
        </xdr:cNvPr>
        <xdr:cNvCxnSpPr>
          <a:stCxn id="395" idx="3"/>
          <a:endCxn id="396" idx="1"/>
        </xdr:cNvCxnSpPr>
      </xdr:nvCxnSpPr>
      <xdr:spPr>
        <a:xfrm flipV="1">
          <a:off x="5132294" y="37836662"/>
          <a:ext cx="246530" cy="38660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205</xdr:row>
      <xdr:rowOff>0</xdr:rowOff>
    </xdr:from>
    <xdr:to>
      <xdr:col>7</xdr:col>
      <xdr:colOff>0</xdr:colOff>
      <xdr:row>206</xdr:row>
      <xdr:rowOff>5603</xdr:rowOff>
    </xdr:to>
    <xdr:cxnSp macro="">
      <xdr:nvCxnSpPr>
        <xdr:cNvPr id="400" name="Conector: angular 35">
          <a:extLst>
            <a:ext uri="{FF2B5EF4-FFF2-40B4-BE49-F238E27FC236}">
              <a16:creationId xmlns:a16="http://schemas.microsoft.com/office/drawing/2014/main" id="{ED5817AB-EF96-4905-B3CC-4B34C5348C1F}"/>
            </a:ext>
          </a:extLst>
        </xdr:cNvPr>
        <xdr:cNvCxnSpPr>
          <a:stCxn id="395" idx="3"/>
          <a:endCxn id="397" idx="1"/>
        </xdr:cNvCxnSpPr>
      </xdr:nvCxnSpPr>
      <xdr:spPr>
        <a:xfrm>
          <a:off x="5132294" y="38223265"/>
          <a:ext cx="246530" cy="196103"/>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205</xdr:row>
      <xdr:rowOff>0</xdr:rowOff>
    </xdr:from>
    <xdr:to>
      <xdr:col>7</xdr:col>
      <xdr:colOff>0</xdr:colOff>
      <xdr:row>209</xdr:row>
      <xdr:rowOff>5603</xdr:rowOff>
    </xdr:to>
    <xdr:cxnSp macro="">
      <xdr:nvCxnSpPr>
        <xdr:cNvPr id="401" name="Conector: angular 35">
          <a:extLst>
            <a:ext uri="{FF2B5EF4-FFF2-40B4-BE49-F238E27FC236}">
              <a16:creationId xmlns:a16="http://schemas.microsoft.com/office/drawing/2014/main" id="{F939FF32-7E34-4AC2-99C9-A53CD8C45C84}"/>
            </a:ext>
          </a:extLst>
        </xdr:cNvPr>
        <xdr:cNvCxnSpPr>
          <a:stCxn id="395" idx="3"/>
          <a:endCxn id="398" idx="1"/>
        </xdr:cNvCxnSpPr>
      </xdr:nvCxnSpPr>
      <xdr:spPr>
        <a:xfrm>
          <a:off x="5132294" y="38223265"/>
          <a:ext cx="246530" cy="778809"/>
        </a:xfrm>
        <a:prstGeom prst="bentConnector3">
          <a:avLst>
            <a:gd name="adj1" fmla="val 50000"/>
          </a:avLst>
        </a:prstGeom>
        <a:ln w="38100" cmpd="thickThin">
          <a:solidFill>
            <a:srgbClr val="C0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171</xdr:row>
      <xdr:rowOff>0</xdr:rowOff>
    </xdr:from>
    <xdr:to>
      <xdr:col>5</xdr:col>
      <xdr:colOff>0</xdr:colOff>
      <xdr:row>171</xdr:row>
      <xdr:rowOff>12700</xdr:rowOff>
    </xdr:to>
    <xdr:cxnSp macro="">
      <xdr:nvCxnSpPr>
        <xdr:cNvPr id="402" name="Conector: angular 109">
          <a:extLst>
            <a:ext uri="{FF2B5EF4-FFF2-40B4-BE49-F238E27FC236}">
              <a16:creationId xmlns:a16="http://schemas.microsoft.com/office/drawing/2014/main" id="{4CDC424C-66B6-45B3-BDF5-57A7B353CBBE}"/>
            </a:ext>
          </a:extLst>
        </xdr:cNvPr>
        <xdr:cNvCxnSpPr>
          <a:stCxn id="19" idx="3"/>
          <a:endCxn id="6" idx="1"/>
        </xdr:cNvCxnSpPr>
      </xdr:nvCxnSpPr>
      <xdr:spPr>
        <a:xfrm>
          <a:off x="3104029" y="33326294"/>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187</xdr:row>
      <xdr:rowOff>0</xdr:rowOff>
    </xdr:from>
    <xdr:to>
      <xdr:col>5</xdr:col>
      <xdr:colOff>0</xdr:colOff>
      <xdr:row>187</xdr:row>
      <xdr:rowOff>12700</xdr:rowOff>
    </xdr:to>
    <xdr:cxnSp macro="">
      <xdr:nvCxnSpPr>
        <xdr:cNvPr id="403" name="Conector: angular 109">
          <a:extLst>
            <a:ext uri="{FF2B5EF4-FFF2-40B4-BE49-F238E27FC236}">
              <a16:creationId xmlns:a16="http://schemas.microsoft.com/office/drawing/2014/main" id="{135FECF1-F506-4797-86B4-5B186EEE55DB}"/>
            </a:ext>
          </a:extLst>
        </xdr:cNvPr>
        <xdr:cNvCxnSpPr>
          <a:stCxn id="46" idx="3"/>
          <a:endCxn id="375" idx="1"/>
        </xdr:cNvCxnSpPr>
      </xdr:nvCxnSpPr>
      <xdr:spPr>
        <a:xfrm>
          <a:off x="3104029" y="36475147"/>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196</xdr:row>
      <xdr:rowOff>0</xdr:rowOff>
    </xdr:from>
    <xdr:to>
      <xdr:col>5</xdr:col>
      <xdr:colOff>0</xdr:colOff>
      <xdr:row>196</xdr:row>
      <xdr:rowOff>12700</xdr:rowOff>
    </xdr:to>
    <xdr:cxnSp macro="">
      <xdr:nvCxnSpPr>
        <xdr:cNvPr id="404" name="Conector: angular 109">
          <a:extLst>
            <a:ext uri="{FF2B5EF4-FFF2-40B4-BE49-F238E27FC236}">
              <a16:creationId xmlns:a16="http://schemas.microsoft.com/office/drawing/2014/main" id="{806D4BC9-570D-4DED-A58D-B0D37C84E9A3}"/>
            </a:ext>
          </a:extLst>
        </xdr:cNvPr>
        <xdr:cNvCxnSpPr>
          <a:stCxn id="47" idx="3"/>
          <a:endCxn id="386" idx="1"/>
        </xdr:cNvCxnSpPr>
      </xdr:nvCxnSpPr>
      <xdr:spPr>
        <a:xfrm>
          <a:off x="3104029" y="38223265"/>
          <a:ext cx="246530" cy="12700"/>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196</xdr:row>
      <xdr:rowOff>0</xdr:rowOff>
    </xdr:from>
    <xdr:to>
      <xdr:col>5</xdr:col>
      <xdr:colOff>0</xdr:colOff>
      <xdr:row>205</xdr:row>
      <xdr:rowOff>0</xdr:rowOff>
    </xdr:to>
    <xdr:cxnSp macro="">
      <xdr:nvCxnSpPr>
        <xdr:cNvPr id="405" name="Conector: angular 109">
          <a:extLst>
            <a:ext uri="{FF2B5EF4-FFF2-40B4-BE49-F238E27FC236}">
              <a16:creationId xmlns:a16="http://schemas.microsoft.com/office/drawing/2014/main" id="{6DB7D5E1-66FC-4EBE-BBC1-E9DFE3910391}"/>
            </a:ext>
          </a:extLst>
        </xdr:cNvPr>
        <xdr:cNvCxnSpPr>
          <a:stCxn id="47" idx="3"/>
          <a:endCxn id="395" idx="1"/>
        </xdr:cNvCxnSpPr>
      </xdr:nvCxnSpPr>
      <xdr:spPr>
        <a:xfrm>
          <a:off x="3104029" y="38223265"/>
          <a:ext cx="246530" cy="1748117"/>
        </a:xfrm>
        <a:prstGeom prst="bentConnector3">
          <a:avLst>
            <a:gd name="adj1" fmla="val 50000"/>
          </a:avLst>
        </a:prstGeom>
        <a:ln w="38100" cmpd="thickThin">
          <a:solidFill>
            <a:srgbClr val="00B05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13605</xdr:colOff>
      <xdr:row>0</xdr:row>
      <xdr:rowOff>108857</xdr:rowOff>
    </xdr:from>
    <xdr:to>
      <xdr:col>4</xdr:col>
      <xdr:colOff>149679</xdr:colOff>
      <xdr:row>4</xdr:row>
      <xdr:rowOff>32016</xdr:rowOff>
    </xdr:to>
    <xdr:pic>
      <xdr:nvPicPr>
        <xdr:cNvPr id="201" name="Imagen 200">
          <a:extLst>
            <a:ext uri="{FF2B5EF4-FFF2-40B4-BE49-F238E27FC236}">
              <a16:creationId xmlns:a16="http://schemas.microsoft.com/office/drawing/2014/main" id="{00000000-0008-0000-0000-00005D000000}"/>
            </a:ext>
          </a:extLst>
        </xdr:cNvPr>
        <xdr:cNvPicPr>
          <a:picLocks noChangeAspect="1"/>
        </xdr:cNvPicPr>
      </xdr:nvPicPr>
      <xdr:blipFill rotWithShape="1">
        <a:blip xmlns:r="http://schemas.openxmlformats.org/officeDocument/2006/relationships" r:embed="rId1"/>
        <a:srcRect l="3043" r="3295"/>
        <a:stretch/>
      </xdr:blipFill>
      <xdr:spPr>
        <a:xfrm>
          <a:off x="272141" y="108857"/>
          <a:ext cx="3211288" cy="1120588"/>
        </a:xfrm>
        <a:prstGeom prst="rect">
          <a:avLst/>
        </a:prstGeom>
      </xdr:spPr>
    </xdr:pic>
    <xdr:clientData/>
  </xdr:twoCellAnchor>
  <xdr:twoCellAnchor editAs="oneCell">
    <xdr:from>
      <xdr:col>9</xdr:col>
      <xdr:colOff>108857</xdr:colOff>
      <xdr:row>0</xdr:row>
      <xdr:rowOff>68035</xdr:rowOff>
    </xdr:from>
    <xdr:to>
      <xdr:col>11</xdr:col>
      <xdr:colOff>1378979</xdr:colOff>
      <xdr:row>3</xdr:row>
      <xdr:rowOff>223317</xdr:rowOff>
    </xdr:to>
    <xdr:pic>
      <xdr:nvPicPr>
        <xdr:cNvPr id="202" name="Imagen 201">
          <a:extLst>
            <a:ext uri="{FF2B5EF4-FFF2-40B4-BE49-F238E27FC236}">
              <a16:creationId xmlns:a16="http://schemas.microsoft.com/office/drawing/2014/main" id="{00000000-0008-0000-0000-00005E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4286"/>
        <a:stretch/>
      </xdr:blipFill>
      <xdr:spPr bwMode="auto">
        <a:xfrm>
          <a:off x="13675178" y="68035"/>
          <a:ext cx="3678587" cy="1053353"/>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1" displayName="Tabla1" ref="B1:B4" totalsRowShown="0" headerRowDxfId="877" dataDxfId="876">
  <autoFilter ref="B1:B4"/>
  <tableColumns count="1">
    <tableColumn id="1" name="Columna1" dataDxfId="875"/>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www.gob.mx/cms/uploads/attachment/file/617067/Reglas_de_Operaci_n_PROAGUA_2021.pdf" TargetMode="External"/><Relationship Id="rId21" Type="http://schemas.openxmlformats.org/officeDocument/2006/relationships/hyperlink" Target="https://www.gob.mx/conagua/documentos/manuales-de-operacion-y-especificaciones-tecnicas?state=published" TargetMode="External"/><Relationship Id="rId42" Type="http://schemas.openxmlformats.org/officeDocument/2006/relationships/hyperlink" Target="https://www.gob.mx/cms/uploads/attachment/file/666212/Padron_de_Beneficiarios_PROAGUA_S074_2020__Urb_Rur_PTAR_PRODI_y_AAL.pdf" TargetMode="External"/><Relationship Id="rId63" Type="http://schemas.openxmlformats.org/officeDocument/2006/relationships/hyperlink" Target="https://www.gob.mx/cms/uploads/attachment/file/603294/Reglas_de_Operacion_Hidroagr_cola_20_Dic_2021.pdf" TargetMode="External"/><Relationship Id="rId84" Type="http://schemas.openxmlformats.org/officeDocument/2006/relationships/hyperlink" Target="https://nptp.hacienda.gob.mx/programas/jsp/programas/fichaPrograma.jsp?id=16G010" TargetMode="External"/><Relationship Id="rId138" Type="http://schemas.openxmlformats.org/officeDocument/2006/relationships/hyperlink" Target="https://app.conagua.gob.mx/Inspector.aspx" TargetMode="External"/><Relationship Id="rId159" Type="http://schemas.openxmlformats.org/officeDocument/2006/relationships/hyperlink" Target="http://sina.conagua.gob.mx/sina/index.php?itrn=1" TargetMode="External"/><Relationship Id="rId107" Type="http://schemas.openxmlformats.org/officeDocument/2006/relationships/hyperlink" Target="https://consultapublicamx.inai.org.mx/vut-web/faces/view/consultaPublica.xhtml" TargetMode="External"/><Relationship Id="rId11" Type="http://schemas.openxmlformats.org/officeDocument/2006/relationships/hyperlink" Target="https://www.gob.mx/cms/uploads/attachment/file/636556/Esquema_CS_2021_Programa_de_Apoyo_a_la_Infraestructura_Hirodoagri_cola_S217.pdf" TargetMode="External"/><Relationship Id="rId32" Type="http://schemas.openxmlformats.org/officeDocument/2006/relationships/hyperlink" Target="https://nptp.hacienda.gob.mx/programas/jsp/programas/fichaPrograma.jsp?id=16S074" TargetMode="External"/><Relationship Id="rId53" Type="http://schemas.openxmlformats.org/officeDocument/2006/relationships/hyperlink" Target="https://app.conagua.gob.mx/consultarepda.aspx" TargetMode="External"/><Relationship Id="rId74" Type="http://schemas.openxmlformats.org/officeDocument/2006/relationships/hyperlink" Target="https://nptp.hacienda.gob.mx/programas/jsp/programas/fichaPrograma.jsp?id=16S217" TargetMode="External"/><Relationship Id="rId128" Type="http://schemas.openxmlformats.org/officeDocument/2006/relationships/hyperlink" Target="https://www.gob.mx/cms/uploads/attachment/file/611037/Inventario_2019.pdf" TargetMode="External"/><Relationship Id="rId149" Type="http://schemas.openxmlformats.org/officeDocument/2006/relationships/hyperlink" Target="https://sigagis.conagua.gob.mx/dtfracking" TargetMode="External"/><Relationship Id="rId5" Type="http://schemas.openxmlformats.org/officeDocument/2006/relationships/hyperlink" Target="https://www.gob.mx/cms/uploads/attachment/file/603294/Reglas_de_Operacion_Hidroagr_cola_20_Dic_2021.pdf" TargetMode="External"/><Relationship Id="rId95" Type="http://schemas.openxmlformats.org/officeDocument/2006/relationships/hyperlink" Target="https://www.gob.mx/conagua/acciones-y-programas/tramites-solicitados-por-conagua-en-linea-buzon-del-agua" TargetMode="External"/><Relationship Id="rId160" Type="http://schemas.openxmlformats.org/officeDocument/2006/relationships/printerSettings" Target="../printerSettings/printerSettings1.bin"/><Relationship Id="rId22" Type="http://schemas.openxmlformats.org/officeDocument/2006/relationships/hyperlink" Target="https://www.gob.mx/conagua/documentos/manuales-de-operacion-y-especificaciones-tecnicas?state=published" TargetMode="External"/><Relationship Id="rId43" Type="http://schemas.openxmlformats.org/officeDocument/2006/relationships/hyperlink" Target="https://www.gob.mx/cms/uploads/attachment/file/666212/Padron_de_Beneficiarios_PROAGUA_S074_2020__Urb_Rur_PTAR_PRODI_y_AAL.pdf" TargetMode="External"/><Relationship Id="rId64" Type="http://schemas.openxmlformats.org/officeDocument/2006/relationships/hyperlink" Target="https://www.gob.mx/cms/uploads/attachment/file/603294/Reglas_de_Operacion_Hidroagr_cola_20_Dic_2021.pdf" TargetMode="External"/><Relationship Id="rId118" Type="http://schemas.openxmlformats.org/officeDocument/2006/relationships/hyperlink" Target="https://www.pef.hacienda.gob.mx/work/models/PEF2021/docs/16/r16_ppcer.pdf" TargetMode="External"/><Relationship Id="rId139" Type="http://schemas.openxmlformats.org/officeDocument/2006/relationships/hyperlink" Target="http://sina.conagua.gob.mx/sina/index.php?itrn=1" TargetMode="External"/><Relationship Id="rId85" Type="http://schemas.openxmlformats.org/officeDocument/2006/relationships/hyperlink" Target="https://www.gob.mx/conagua/documentos/derechos-y-obligaciones-de-los-usuarios-ante-una-visita-de-inspeccion" TargetMode="External"/><Relationship Id="rId150" Type="http://schemas.openxmlformats.org/officeDocument/2006/relationships/hyperlink" Target="https://sigagis.conagua.gob.mx/dtfracking" TargetMode="External"/><Relationship Id="rId12" Type="http://schemas.openxmlformats.org/officeDocument/2006/relationships/hyperlink" Target="https://www.gob.mx/cms/uploads/attachment/file/603294/Reglas_de_Operacion_Hidroagr_cola_20_Dic_2021.pdf" TargetMode="External"/><Relationship Id="rId17" Type="http://schemas.openxmlformats.org/officeDocument/2006/relationships/hyperlink" Target="https://www.gob.mx/conagua/documentos/manuales-de-operacion-y-especificaciones-tecnicas?state=published" TargetMode="External"/><Relationship Id="rId33" Type="http://schemas.openxmlformats.org/officeDocument/2006/relationships/hyperlink" Target="https://app.conagua.gob.mx/ConsultaAnexos.aspx?n0=AET" TargetMode="External"/><Relationship Id="rId38" Type="http://schemas.openxmlformats.org/officeDocument/2006/relationships/hyperlink" Target="https://www.gob.mx/cms/uploads/attachment/file/617067/Reglas_de_Operaci_n_PROAGUA_2021.pdf" TargetMode="External"/><Relationship Id="rId59" Type="http://schemas.openxmlformats.org/officeDocument/2006/relationships/hyperlink" Target="https://app.conagua.gob.mx/consultarepda.aspx" TargetMode="External"/><Relationship Id="rId103" Type="http://schemas.openxmlformats.org/officeDocument/2006/relationships/hyperlink" Target="https://www.gob.mx/conagua/acciones-y-programas/tramites-solicitados-por-conagua-en-linea-buzon-del-agua" TargetMode="External"/><Relationship Id="rId108" Type="http://schemas.openxmlformats.org/officeDocument/2006/relationships/hyperlink" Target="https://app.conagua.gob.mx/consultarepda.aspx" TargetMode="External"/><Relationship Id="rId124" Type="http://schemas.openxmlformats.org/officeDocument/2006/relationships/hyperlink" Target="https://nptp.hacienda.gob.mx/programas/jsp/programas/fichaPrograma.jsp?id=16S074" TargetMode="External"/><Relationship Id="rId129" Type="http://schemas.openxmlformats.org/officeDocument/2006/relationships/hyperlink" Target="https://www.gob.mx/cms/uploads/attachment/file/611037/Inventario_2019.pdf" TargetMode="External"/><Relationship Id="rId54" Type="http://schemas.openxmlformats.org/officeDocument/2006/relationships/hyperlink" Target="https://app.conagua.gob.mx/consultarepda.aspx" TargetMode="External"/><Relationship Id="rId70" Type="http://schemas.openxmlformats.org/officeDocument/2006/relationships/hyperlink" Target="https://www.gob.mx/semarnat/acciones-y-programas/evaluaciones-a-programas-federales" TargetMode="External"/><Relationship Id="rId75" Type="http://schemas.openxmlformats.org/officeDocument/2006/relationships/hyperlink" Target="https://nptp.hacienda.gob.mx/programas/jsp/programas/fichaPrograma.jsp?id=16S217" TargetMode="External"/><Relationship Id="rId91" Type="http://schemas.openxmlformats.org/officeDocument/2006/relationships/hyperlink" Target="https://www.gob.mx/conagua/acciones-y-programas/tramites-solicitados-por-conagua-en-linea-buzon-del-agua" TargetMode="External"/><Relationship Id="rId96" Type="http://schemas.openxmlformats.org/officeDocument/2006/relationships/hyperlink" Target="https://www.gob.mx/conagua/acciones-y-programas/tramites-solicitados-por-conagua-en-linea-buzon-del-agua" TargetMode="External"/><Relationship Id="rId140" Type="http://schemas.openxmlformats.org/officeDocument/2006/relationships/hyperlink" Target="http://sina.conagua.gob.mx/sina/index.php?itrn=1" TargetMode="External"/><Relationship Id="rId145" Type="http://schemas.openxmlformats.org/officeDocument/2006/relationships/hyperlink" Target="https://sigagis.conagua.gob.mx/eexternos" TargetMode="External"/><Relationship Id="rId161" Type="http://schemas.openxmlformats.org/officeDocument/2006/relationships/drawing" Target="../drawings/drawing1.xml"/><Relationship Id="rId1" Type="http://schemas.openxmlformats.org/officeDocument/2006/relationships/hyperlink" Target="https://www.gob.mx/cms/uploads/attachment/file/603294/Reglas_de_Operacion_Hidroagr_cola_20_Dic_2021.pdf" TargetMode="External"/><Relationship Id="rId6" Type="http://schemas.openxmlformats.org/officeDocument/2006/relationships/hyperlink" Target="https://www.gob.mx/cms/uploads/attachment/file/603294/Reglas_de_Operacion_Hidroagr_cola_20_Dic_2021.pdf" TargetMode="External"/><Relationship Id="rId23" Type="http://schemas.openxmlformats.org/officeDocument/2006/relationships/hyperlink" Target="https://www.gob.mx/conagua/acciones-y-programas/programa-de-apoyo-a-la-infraestructura-hidroagricola-s217?idiom=es" TargetMode="External"/><Relationship Id="rId28" Type="http://schemas.openxmlformats.org/officeDocument/2006/relationships/hyperlink" Target="https://sigagis.conagua.gob.mx/gas1/index.html" TargetMode="External"/><Relationship Id="rId49" Type="http://schemas.openxmlformats.org/officeDocument/2006/relationships/hyperlink" Target="https://app.conagua.gob.mx/consultarepda.aspx" TargetMode="External"/><Relationship Id="rId114" Type="http://schemas.openxmlformats.org/officeDocument/2006/relationships/hyperlink" Target="http://sina.conagua.gob.mx/sina/tema.php?tema=usosAgua" TargetMode="External"/><Relationship Id="rId119" Type="http://schemas.openxmlformats.org/officeDocument/2006/relationships/hyperlink" Target="https://www.pef.hacienda.gob.mx/work/models/PEF2021/docs/16/r16_ppcer.pdf" TargetMode="External"/><Relationship Id="rId44" Type="http://schemas.openxmlformats.org/officeDocument/2006/relationships/hyperlink" Target="https://www.gob.mx/cms/uploads/attachment/file/611037/Inventario_2019.pdf" TargetMode="External"/><Relationship Id="rId60" Type="http://schemas.openxmlformats.org/officeDocument/2006/relationships/hyperlink" Target="https://app.conagua.gob.mx/consultarepda.aspx" TargetMode="External"/><Relationship Id="rId65" Type="http://schemas.openxmlformats.org/officeDocument/2006/relationships/hyperlink" Target="https://www.pef.hacienda.gob.mx/work/models/PEF2021/docs/tomo_1/tomo_1_cg.pdf" TargetMode="External"/><Relationship Id="rId81" Type="http://schemas.openxmlformats.org/officeDocument/2006/relationships/hyperlink" Target="https://nptp.hacienda.gob.mx/programas/jsp/programas/fichaPrograma.jsp?id=16G010" TargetMode="External"/><Relationship Id="rId86" Type="http://schemas.openxmlformats.org/officeDocument/2006/relationships/hyperlink" Target="https://www.gob.mx/conagua/documentos/derechos-y-obligaciones-de-los-usuarios-ante-una-visita-de-inspeccion" TargetMode="External"/><Relationship Id="rId130" Type="http://schemas.openxmlformats.org/officeDocument/2006/relationships/hyperlink" Target="https://www.gob.mx/cms/uploads/attachment/file/611037/Inventario_2019.pdf" TargetMode="External"/><Relationship Id="rId135" Type="http://schemas.openxmlformats.org/officeDocument/2006/relationships/hyperlink" Target="https://www.gob.mx/cms/uploads/attachment/file/603294/Reglas_de_Operacion_Hidroagr_cola_20_Dic_2021.pdf" TargetMode="External"/><Relationship Id="rId151" Type="http://schemas.openxmlformats.org/officeDocument/2006/relationships/hyperlink" Target="https://sigagis.conagua.gob.mx/dtfracking" TargetMode="External"/><Relationship Id="rId156" Type="http://schemas.openxmlformats.org/officeDocument/2006/relationships/hyperlink" Target="https://www.gob.mx/cms/uploads/attachment/file/666211/Nota_Informativa_Padrones.pdf" TargetMode="External"/><Relationship Id="rId13" Type="http://schemas.openxmlformats.org/officeDocument/2006/relationships/hyperlink" Target="https://www.gob.mx/cms/uploads/attachment/file/584024/S217_ASM2020_Abr2020.pdf" TargetMode="External"/><Relationship Id="rId18" Type="http://schemas.openxmlformats.org/officeDocument/2006/relationships/hyperlink" Target="https://www.gob.mx/cms/uploads/attachment/file/603294/Reglas_de_Operacion_Hidroagr_cola_20_Dic_2021.pdf" TargetMode="External"/><Relationship Id="rId39" Type="http://schemas.openxmlformats.org/officeDocument/2006/relationships/hyperlink" Target="https://www.gob.mx/cms/uploads/attachment/file/617067/Reglas_de_Operaci_n_PROAGUA_2021.pdf" TargetMode="External"/><Relationship Id="rId109" Type="http://schemas.openxmlformats.org/officeDocument/2006/relationships/hyperlink" Target="https://app.conagua.gob.mx/consultarepda.aspx" TargetMode="External"/><Relationship Id="rId34" Type="http://schemas.openxmlformats.org/officeDocument/2006/relationships/hyperlink" Target="https://www.gob.mx/cms/uploads/attachment/file/617067/Reglas_de_Operaci_n_PROAGUA_2021.pdf" TargetMode="External"/><Relationship Id="rId50" Type="http://schemas.openxmlformats.org/officeDocument/2006/relationships/hyperlink" Target="https://app.conagua.gob.mx/consultarepda.aspx" TargetMode="External"/><Relationship Id="rId55" Type="http://schemas.openxmlformats.org/officeDocument/2006/relationships/hyperlink" Target="https://app.conagua.gob.mx/consultarepda.aspx" TargetMode="External"/><Relationship Id="rId76" Type="http://schemas.openxmlformats.org/officeDocument/2006/relationships/hyperlink" Target="https://nptp.hacienda.gob.mx/programas/jsp/programas/fichaPrograma.jsp?id=16S217" TargetMode="External"/><Relationship Id="rId97" Type="http://schemas.openxmlformats.org/officeDocument/2006/relationships/hyperlink" Target="https://www.gob.mx/conagua/acciones-y-programas/tramites-solicitados-por-conagua-en-linea-buzon-del-agua" TargetMode="External"/><Relationship Id="rId104" Type="http://schemas.openxmlformats.org/officeDocument/2006/relationships/hyperlink" Target="https://consultapublicamx.inai.org.mx/vut-web/faces/view/consultaPublica.xhtml" TargetMode="External"/><Relationship Id="rId120" Type="http://schemas.openxmlformats.org/officeDocument/2006/relationships/hyperlink" Target="https://www.pef.hacienda.gob.mx/work/models/PEF2021/docs/16/r16_ppcer.pdf" TargetMode="External"/><Relationship Id="rId125" Type="http://schemas.openxmlformats.org/officeDocument/2006/relationships/hyperlink" Target="https://nptp.hacienda.gob.mx/programas/jsp/programas/fichaPrograma.jsp?id=16S074" TargetMode="External"/><Relationship Id="rId141" Type="http://schemas.openxmlformats.org/officeDocument/2006/relationships/hyperlink" Target="http://sina.conagua.gob.mx/sina/index.php?itrn=1" TargetMode="External"/><Relationship Id="rId146" Type="http://schemas.openxmlformats.org/officeDocument/2006/relationships/hyperlink" Target="https://sigagis.conagua.gob.mx/dtfracking" TargetMode="External"/><Relationship Id="rId7" Type="http://schemas.openxmlformats.org/officeDocument/2006/relationships/hyperlink" Target="https://www.pef.hacienda.gob.mx/work/models/PEF2021/docs/tomo_1/tomo_1_cg.pdf" TargetMode="External"/><Relationship Id="rId71" Type="http://schemas.openxmlformats.org/officeDocument/2006/relationships/hyperlink" Target="https://www.gob.mx/semarnat/acciones-y-programas/evaluaciones-a-programas-federales" TargetMode="External"/><Relationship Id="rId92" Type="http://schemas.openxmlformats.org/officeDocument/2006/relationships/hyperlink" Target="https://www.gob.mx/conagua/acciones-y-programas/tramites-solicitados-por-conagua-en-linea-buzon-del-agua" TargetMode="External"/><Relationship Id="rId162" Type="http://schemas.openxmlformats.org/officeDocument/2006/relationships/table" Target="../tables/table1.xml"/><Relationship Id="rId2" Type="http://schemas.openxmlformats.org/officeDocument/2006/relationships/hyperlink" Target="https://www.gob.mx/cms/uploads/attachment/file/603294/Reglas_de_Operacion_Hidroagr_cola_20_Dic_2021.pdf" TargetMode="External"/><Relationship Id="rId29" Type="http://schemas.openxmlformats.org/officeDocument/2006/relationships/hyperlink" Target="https://www.gob.mx/cms/uploads/attachment/file/617067/Reglas_de_Operaci_n_PROAGUA_2021.pdf" TargetMode="External"/><Relationship Id="rId24" Type="http://schemas.openxmlformats.org/officeDocument/2006/relationships/hyperlink" Target="https://dof.gob.mx/nota_detalle.php?codigo=5600849&amp;fecha=21/09/2020" TargetMode="External"/><Relationship Id="rId40" Type="http://schemas.openxmlformats.org/officeDocument/2006/relationships/hyperlink" Target="https://www.gob.mx/cms/uploads/attachment/file/617067/Reglas_de_Operaci_n_PROAGUA_2021.pdf" TargetMode="External"/><Relationship Id="rId45" Type="http://schemas.openxmlformats.org/officeDocument/2006/relationships/hyperlink" Target="https://www.gob.mx/cms/uploads/attachment/file/611037/Inventario_2019.pdf" TargetMode="External"/><Relationship Id="rId66" Type="http://schemas.openxmlformats.org/officeDocument/2006/relationships/hyperlink" Target="https://www.pef.hacienda.gob.mx/work/models/PEF2021/docs/tomo_1/tomo_1_cg.pdf" TargetMode="External"/><Relationship Id="rId87" Type="http://schemas.openxmlformats.org/officeDocument/2006/relationships/hyperlink" Target="https://www.gob.mx/conagua/documentos/derechos-y-obligaciones-de-los-usuarios-ante-una-visita-de-inspeccion" TargetMode="External"/><Relationship Id="rId110" Type="http://schemas.openxmlformats.org/officeDocument/2006/relationships/hyperlink" Target="https://app.conagua.gob.mx/consultarepda.aspx" TargetMode="External"/><Relationship Id="rId115" Type="http://schemas.openxmlformats.org/officeDocument/2006/relationships/hyperlink" Target="https://www.gob.mx/cms/uploads/attachment/file/617067/Reglas_de_Operaci_n_PROAGUA_2021.pdf" TargetMode="External"/><Relationship Id="rId131" Type="http://schemas.openxmlformats.org/officeDocument/2006/relationships/hyperlink" Target="https://www.gob.mx/cms/uploads/attachment/file/611037/Inventario_2019.pdf" TargetMode="External"/><Relationship Id="rId136" Type="http://schemas.openxmlformats.org/officeDocument/2006/relationships/hyperlink" Target="https://www.gob.mx/semarnat/acciones-y-programas/evaluaciones-a-programas-federales" TargetMode="External"/><Relationship Id="rId157" Type="http://schemas.openxmlformats.org/officeDocument/2006/relationships/hyperlink" Target="https://www.gob.mx/cms/uploads/attachment/file/666212/Padron_de_Beneficiarios_PROAGUA_S074_2020__Urb_Rur_PTAR_PRODI_y_AAL.pdf" TargetMode="External"/><Relationship Id="rId61" Type="http://schemas.openxmlformats.org/officeDocument/2006/relationships/hyperlink" Target="https://app.conagua.gob.mx/consultarepda.aspx" TargetMode="External"/><Relationship Id="rId82" Type="http://schemas.openxmlformats.org/officeDocument/2006/relationships/hyperlink" Target="https://nptp.hacienda.gob.mx/programas/jsp/programas/fichaPrograma.jsp?id=16G010" TargetMode="External"/><Relationship Id="rId152" Type="http://schemas.openxmlformats.org/officeDocument/2006/relationships/hyperlink" Target="https://sigagis.conagua.gob.mx/dtfracking" TargetMode="External"/><Relationship Id="rId19" Type="http://schemas.openxmlformats.org/officeDocument/2006/relationships/hyperlink" Target="https://www.gob.mx/conagua/documentos/manuales-de-operacion-y-especificaciones-tecnicas?state=published" TargetMode="External"/><Relationship Id="rId14" Type="http://schemas.openxmlformats.org/officeDocument/2006/relationships/hyperlink" Target="https://www.gob.mx/cms/uploads/attachment/file/165776/S217_Informe__Final_2016.pdf" TargetMode="External"/><Relationship Id="rId30" Type="http://schemas.openxmlformats.org/officeDocument/2006/relationships/hyperlink" Target="https://www.gob.mx/cms/uploads/attachment/file/617067/Reglas_de_Operaci_n_PROAGUA_2021.pdf" TargetMode="External"/><Relationship Id="rId35" Type="http://schemas.openxmlformats.org/officeDocument/2006/relationships/hyperlink" Target="https://www.pef.hacienda.gob.mx/work/models/PEF2021/docs/16/r16_ppcer.pdf" TargetMode="External"/><Relationship Id="rId56" Type="http://schemas.openxmlformats.org/officeDocument/2006/relationships/hyperlink" Target="https://app.conagua.gob.mx/consultarepda.aspx" TargetMode="External"/><Relationship Id="rId77" Type="http://schemas.openxmlformats.org/officeDocument/2006/relationships/hyperlink" Target="https://nptp.hacienda.gob.mx/programas/jsp/programas/fichaPrograma.jsp?id=16S217" TargetMode="External"/><Relationship Id="rId100" Type="http://schemas.openxmlformats.org/officeDocument/2006/relationships/hyperlink" Target="https://www.gob.mx/conagua/acciones-y-programas/tramites-solicitados-por-conagua-en-linea-buzon-del-agua" TargetMode="External"/><Relationship Id="rId105" Type="http://schemas.openxmlformats.org/officeDocument/2006/relationships/hyperlink" Target="https://consultapublicamx.inai.org.mx/vut-web/faces/view/consultaPublica.xhtml" TargetMode="External"/><Relationship Id="rId126" Type="http://schemas.openxmlformats.org/officeDocument/2006/relationships/hyperlink" Target="https://nptp.hacienda.gob.mx/programas/jsp/programas/fichaPrograma.jsp?id=16S074" TargetMode="External"/><Relationship Id="rId147" Type="http://schemas.openxmlformats.org/officeDocument/2006/relationships/hyperlink" Target="https://sigagis.conagua.gob.mx/dtfracking" TargetMode="External"/><Relationship Id="rId8" Type="http://schemas.openxmlformats.org/officeDocument/2006/relationships/hyperlink" Target="https://www.gob.mx/cms/uploads/attachment/file/603294/Reglas_de_Operacion_Hidroagr_cola_20_Dic_2021.pdf" TargetMode="External"/><Relationship Id="rId51" Type="http://schemas.openxmlformats.org/officeDocument/2006/relationships/hyperlink" Target="https://app.conagua.gob.mx/consultarepda.aspx" TargetMode="External"/><Relationship Id="rId72" Type="http://schemas.openxmlformats.org/officeDocument/2006/relationships/hyperlink" Target="https://nptp.hacienda.gob.mx/programas/jsp/programas/fichaPrograma.jsp?id=16S217" TargetMode="External"/><Relationship Id="rId93" Type="http://schemas.openxmlformats.org/officeDocument/2006/relationships/hyperlink" Target="https://www.gob.mx/conagua/acciones-y-programas/tramites-solicitados-por-conagua-en-linea-buzon-del-agua" TargetMode="External"/><Relationship Id="rId98" Type="http://schemas.openxmlformats.org/officeDocument/2006/relationships/hyperlink" Target="https://www.gob.mx/conagua/acciones-y-programas/tramites-solicitados-por-conagua-en-linea-buzon-del-agua" TargetMode="External"/><Relationship Id="rId121" Type="http://schemas.openxmlformats.org/officeDocument/2006/relationships/hyperlink" Target="https://nptp.hacienda.gob.mx/programas/jsp/programas/fichaPrograma.jsp?id=16S074" TargetMode="External"/><Relationship Id="rId142" Type="http://schemas.openxmlformats.org/officeDocument/2006/relationships/hyperlink" Target="http://sina.conagua.gob.mx/sina/index.php?itrn=1" TargetMode="External"/><Relationship Id="rId3" Type="http://schemas.openxmlformats.org/officeDocument/2006/relationships/hyperlink" Target="https://www.gob.mx/cms/uploads/attachment/file/603294/Reglas_de_Operacion_Hidroagr_cola_20_Dic_2021.pdf" TargetMode="External"/><Relationship Id="rId25" Type="http://schemas.openxmlformats.org/officeDocument/2006/relationships/hyperlink" Target="https://dof.gob.mx/nota_detalle.php?codigo=5600849&amp;fecha=21/09/2020" TargetMode="External"/><Relationship Id="rId46" Type="http://schemas.openxmlformats.org/officeDocument/2006/relationships/hyperlink" Target="https://app.conagua.gob.mx/consultarepda.aspx" TargetMode="External"/><Relationship Id="rId67" Type="http://schemas.openxmlformats.org/officeDocument/2006/relationships/hyperlink" Target="https://www.pef.hacienda.gob.mx/work/models/PEF2021/docs/tomo_1/tomo_1_cg.pdf" TargetMode="External"/><Relationship Id="rId116" Type="http://schemas.openxmlformats.org/officeDocument/2006/relationships/hyperlink" Target="https://www.gob.mx/cms/uploads/attachment/file/617067/Reglas_de_Operaci_n_PROAGUA_2021.pdf" TargetMode="External"/><Relationship Id="rId137" Type="http://schemas.openxmlformats.org/officeDocument/2006/relationships/hyperlink" Target="https://www.gob.mx/semarnat/acciones-y-programas/evaluaciones-a-programas-federales" TargetMode="External"/><Relationship Id="rId158" Type="http://schemas.openxmlformats.org/officeDocument/2006/relationships/hyperlink" Target="https://www.gob.mx/cms/uploads/attachment/file/666211/Nota_Informativa_Padrones.pdf" TargetMode="External"/><Relationship Id="rId20" Type="http://schemas.openxmlformats.org/officeDocument/2006/relationships/hyperlink" Target="https://www.gob.mx/conagua/documentos/manuales-de-operacion-y-especificaciones-tecnicas?state=published" TargetMode="External"/><Relationship Id="rId41" Type="http://schemas.openxmlformats.org/officeDocument/2006/relationships/hyperlink" Target="https://www.gob.mx/conagua/acciones-y-programas/proagua" TargetMode="External"/><Relationship Id="rId62" Type="http://schemas.openxmlformats.org/officeDocument/2006/relationships/hyperlink" Target="https://www.gob.mx/cms/uploads/attachment/file/603294/Reglas_de_Operacion_Hidroagr_cola_20_Dic_2021.pdf" TargetMode="External"/><Relationship Id="rId83" Type="http://schemas.openxmlformats.org/officeDocument/2006/relationships/hyperlink" Target="https://nptp.hacienda.gob.mx/programas/jsp/programas/fichaPrograma.jsp?id=16G010" TargetMode="External"/><Relationship Id="rId88" Type="http://schemas.openxmlformats.org/officeDocument/2006/relationships/hyperlink" Target="https://www.gob.mx/conagua/documentos/derechos-y-obligaciones-de-los-usuarios-ante-una-visita-de-inspeccion" TargetMode="External"/><Relationship Id="rId111" Type="http://schemas.openxmlformats.org/officeDocument/2006/relationships/hyperlink" Target="https://app.conagua.gob.mx/consultarepda.aspx" TargetMode="External"/><Relationship Id="rId132" Type="http://schemas.openxmlformats.org/officeDocument/2006/relationships/hyperlink" Target="https://www.gob.mx/conagua/documentos/vedas-reservas-y-reglamentos-de-aguas-nacionales-superficiales" TargetMode="External"/><Relationship Id="rId153" Type="http://schemas.openxmlformats.org/officeDocument/2006/relationships/hyperlink" Target="http://sina.conagua.gob.mx/sina/index.php?itrn=1" TargetMode="External"/><Relationship Id="rId15" Type="http://schemas.openxmlformats.org/officeDocument/2006/relationships/hyperlink" Target="https://www.gob.mx/conagua/documentos/manuales-de-operacion-y-especificaciones-tecnicas?state=published" TargetMode="External"/><Relationship Id="rId36" Type="http://schemas.openxmlformats.org/officeDocument/2006/relationships/hyperlink" Target="https://www.gob.mx/cms/uploads/attachment/file/617067/Reglas_de_Operaci_n_PROAGUA_2021.pdf" TargetMode="External"/><Relationship Id="rId57" Type="http://schemas.openxmlformats.org/officeDocument/2006/relationships/hyperlink" Target="https://app.conagua.gob.mx/consultarepda.aspx" TargetMode="External"/><Relationship Id="rId106" Type="http://schemas.openxmlformats.org/officeDocument/2006/relationships/hyperlink" Target="https://consultapublicamx.inai.org.mx/vut-web/faces/view/consultaPublica.xhtml" TargetMode="External"/><Relationship Id="rId127" Type="http://schemas.openxmlformats.org/officeDocument/2006/relationships/hyperlink" Target="https://nptp.hacienda.gob.mx/programas/jsp/programas/fichaPrograma.jsp?id=16S074" TargetMode="External"/><Relationship Id="rId10" Type="http://schemas.openxmlformats.org/officeDocument/2006/relationships/hyperlink" Target="https://nptp.hacienda.gob.mx/programas/jsp/programas/fichaPrograma.jsp?id=16S217" TargetMode="External"/><Relationship Id="rId31" Type="http://schemas.openxmlformats.org/officeDocument/2006/relationships/hyperlink" Target="https://www.gob.mx/cms/uploads/attachment/file/617067/Reglas_de_Operaci_n_PROAGUA_2021.pdf" TargetMode="External"/><Relationship Id="rId52" Type="http://schemas.openxmlformats.org/officeDocument/2006/relationships/hyperlink" Target="https://app.conagua.gob.mx/consultarepda.aspx" TargetMode="External"/><Relationship Id="rId73" Type="http://schemas.openxmlformats.org/officeDocument/2006/relationships/hyperlink" Target="https://nptp.hacienda.gob.mx/programas/jsp/programas/fichaPrograma.jsp?id=16S217" TargetMode="External"/><Relationship Id="rId78" Type="http://schemas.openxmlformats.org/officeDocument/2006/relationships/hyperlink" Target="https://www.gob.mx/conagua/articulos/calidad-del-agua" TargetMode="External"/><Relationship Id="rId94" Type="http://schemas.openxmlformats.org/officeDocument/2006/relationships/hyperlink" Target="https://www.gob.mx/conagua/acciones-y-programas/tramites-solicitados-por-conagua-en-linea-buzon-del-agua" TargetMode="External"/><Relationship Id="rId99" Type="http://schemas.openxmlformats.org/officeDocument/2006/relationships/hyperlink" Target="https://www.gob.mx/conagua/acciones-y-programas/tramites-solicitados-por-conagua-en-linea-buzon-del-agua" TargetMode="External"/><Relationship Id="rId101" Type="http://schemas.openxmlformats.org/officeDocument/2006/relationships/hyperlink" Target="https://www.gob.mx/conagua/acciones-y-programas/tramites-solicitados-por-conagua-en-linea-buzon-del-agua" TargetMode="External"/><Relationship Id="rId122" Type="http://schemas.openxmlformats.org/officeDocument/2006/relationships/hyperlink" Target="https://nptp.hacienda.gob.mx/programas/jsp/programas/fichaPrograma.jsp?id=16S074" TargetMode="External"/><Relationship Id="rId143" Type="http://schemas.openxmlformats.org/officeDocument/2006/relationships/hyperlink" Target="http://sina.conagua.gob.mx/sina/index.php?itrn=1" TargetMode="External"/><Relationship Id="rId148" Type="http://schemas.openxmlformats.org/officeDocument/2006/relationships/hyperlink" Target="https://sigagis.conagua.gob.mx/dtfracking" TargetMode="External"/><Relationship Id="rId4" Type="http://schemas.openxmlformats.org/officeDocument/2006/relationships/hyperlink" Target="https://nptp.hacienda.gob.mx/programas/jsp/programas/fichaPrograma.jsp?id=16S217" TargetMode="External"/><Relationship Id="rId9" Type="http://schemas.openxmlformats.org/officeDocument/2006/relationships/hyperlink" Target="https://www.gob.mx/cms/uploads/attachment/file/603294/Reglas_de_Operacion_Hidroagr_cola_20_Dic_2021.pdf" TargetMode="External"/><Relationship Id="rId26" Type="http://schemas.openxmlformats.org/officeDocument/2006/relationships/hyperlink" Target="http://201.116.60.25/documento/ViewToPdf3.aspx?iddoc=18" TargetMode="External"/><Relationship Id="rId47" Type="http://schemas.openxmlformats.org/officeDocument/2006/relationships/hyperlink" Target="https://app.conagua.gob.mx/consultarepda.aspx" TargetMode="External"/><Relationship Id="rId68" Type="http://schemas.openxmlformats.org/officeDocument/2006/relationships/hyperlink" Target="https://www.gob.mx/semarnat/acciones-y-programas/evaluaciones-a-programas-federales" TargetMode="External"/><Relationship Id="rId89" Type="http://schemas.openxmlformats.org/officeDocument/2006/relationships/hyperlink" Target="https://www.gob.mx/conagua/acciones-y-programas/tramites-solicitados-por-conagua-en-linea-buzon-del-agua" TargetMode="External"/><Relationship Id="rId112" Type="http://schemas.openxmlformats.org/officeDocument/2006/relationships/hyperlink" Target="https://consultapublicamx.inai.org.mx/vut-web/faces/view/consultaPublica.xhtml" TargetMode="External"/><Relationship Id="rId133" Type="http://schemas.openxmlformats.org/officeDocument/2006/relationships/hyperlink" Target="https://www.gob.mx/cms/uploads/attachment/file/603294/Reglas_de_Operacion_Hidroagr_cola_20_Dic_2021.pdf" TargetMode="External"/><Relationship Id="rId154" Type="http://schemas.openxmlformats.org/officeDocument/2006/relationships/hyperlink" Target="https://app.conagua.gob.mx/Inspector.aspx" TargetMode="External"/><Relationship Id="rId16" Type="http://schemas.openxmlformats.org/officeDocument/2006/relationships/hyperlink" Target="https://www.gob.mx/conagua/documentos/manuales-de-operacion-y-especificaciones-tecnicas?state=published" TargetMode="External"/><Relationship Id="rId37" Type="http://schemas.openxmlformats.org/officeDocument/2006/relationships/hyperlink" Target="https://www.gob.mx/conagua/acciones-y-programas/contraloria-social-proagua" TargetMode="External"/><Relationship Id="rId58" Type="http://schemas.openxmlformats.org/officeDocument/2006/relationships/hyperlink" Target="https://app.conagua.gob.mx/consultarepda.aspx" TargetMode="External"/><Relationship Id="rId79" Type="http://schemas.openxmlformats.org/officeDocument/2006/relationships/hyperlink" Target="https://www.gob.mx/conagua/articulos/calidad-del-agua" TargetMode="External"/><Relationship Id="rId102" Type="http://schemas.openxmlformats.org/officeDocument/2006/relationships/hyperlink" Target="https://www.gob.mx/conagua/acciones-y-programas/tramites-solicitados-por-conagua-en-linea-buzon-del-agua" TargetMode="External"/><Relationship Id="rId123" Type="http://schemas.openxmlformats.org/officeDocument/2006/relationships/hyperlink" Target="https://nptp.hacienda.gob.mx/programas/jsp/programas/fichaPrograma.jsp?id=16S074" TargetMode="External"/><Relationship Id="rId144" Type="http://schemas.openxmlformats.org/officeDocument/2006/relationships/hyperlink" Target="https://sigagis.conagua.gob.mx/dvedas" TargetMode="External"/><Relationship Id="rId90" Type="http://schemas.openxmlformats.org/officeDocument/2006/relationships/hyperlink" Target="https://www.gob.mx/conagua/acciones-y-programas/tramites-solicitados-por-conagua-en-linea-buzon-del-agua" TargetMode="External"/><Relationship Id="rId27" Type="http://schemas.openxmlformats.org/officeDocument/2006/relationships/hyperlink" Target="https://sigagis.conagua.gob.mx/gas1/index.html" TargetMode="External"/><Relationship Id="rId48" Type="http://schemas.openxmlformats.org/officeDocument/2006/relationships/hyperlink" Target="https://app.conagua.gob.mx/consultarepda.aspx" TargetMode="External"/><Relationship Id="rId69" Type="http://schemas.openxmlformats.org/officeDocument/2006/relationships/hyperlink" Target="https://www.gob.mx/semarnat/acciones-y-programas/evaluaciones-a-programas-federales" TargetMode="External"/><Relationship Id="rId113" Type="http://schemas.openxmlformats.org/officeDocument/2006/relationships/hyperlink" Target="http://sina.conagua.gob.mx/sina/tema.php?tema=usosAgua" TargetMode="External"/><Relationship Id="rId134" Type="http://schemas.openxmlformats.org/officeDocument/2006/relationships/hyperlink" Target="https://www.gob.mx/cms/uploads/attachment/file/603294/Reglas_de_Operacion_Hidroagr_cola_20_Dic_2021.pdf" TargetMode="External"/><Relationship Id="rId80" Type="http://schemas.openxmlformats.org/officeDocument/2006/relationships/hyperlink" Target="https://datos.gob.mx/busca/dataset/marco-normativo-de-la-comision-nacional-del-agua-de-conagua" TargetMode="External"/><Relationship Id="rId155" Type="http://schemas.openxmlformats.org/officeDocument/2006/relationships/hyperlink" Target="https://www.gob.mx/conagua/documentos/derechos-y-obligaciones-de-los-usuarios-ante-una-visita-de-inspeccio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app.conagua.gob.mx/Inspector.aspx" TargetMode="External"/><Relationship Id="rId18" Type="http://schemas.openxmlformats.org/officeDocument/2006/relationships/hyperlink" Target="https://sigagis.conagua.gob.mx/locrepda20/" TargetMode="External"/><Relationship Id="rId26" Type="http://schemas.openxmlformats.org/officeDocument/2006/relationships/hyperlink" Target="https://app.conagua.gob.mx/Inspector.aspx" TargetMode="External"/><Relationship Id="rId39" Type="http://schemas.openxmlformats.org/officeDocument/2006/relationships/hyperlink" Target="https://sigagis.conagua.gob.mx/gas1/sections/Disponibilidad_Acuiferos.html" TargetMode="External"/><Relationship Id="rId21" Type="http://schemas.openxmlformats.org/officeDocument/2006/relationships/hyperlink" Target="https://www.gob.mx/conagua/acciones-y-programas/tramites-de-la-comision-nacional-del-agua" TargetMode="External"/><Relationship Id="rId34" Type="http://schemas.openxmlformats.org/officeDocument/2006/relationships/hyperlink" Target="http://sina.conagua.gob.mx/sina/index.php?itrn=1" TargetMode="External"/><Relationship Id="rId42" Type="http://schemas.openxmlformats.org/officeDocument/2006/relationships/hyperlink" Target="https://www.gob.mx/conagua/acciones-y-programas/tramites-de-la-comision-nacional-del-agua" TargetMode="External"/><Relationship Id="rId47" Type="http://schemas.openxmlformats.org/officeDocument/2006/relationships/hyperlink" Target="https://www.gob.mx/conagua/acciones-y-programas/tramites-de-la-comision-nacional-del-agua" TargetMode="External"/><Relationship Id="rId50" Type="http://schemas.openxmlformats.org/officeDocument/2006/relationships/hyperlink" Target="https://www.gob.mx/conagua/acciones-y-programas/tramites-de-la-comision-nacional-del-agua" TargetMode="External"/><Relationship Id="rId55" Type="http://schemas.openxmlformats.org/officeDocument/2006/relationships/hyperlink" Target="https://www.gob.mx/cms/uploads/attachment/file/666285/S074_Diagn_stico_PROAGUA_S074.pdf" TargetMode="External"/><Relationship Id="rId63" Type="http://schemas.openxmlformats.org/officeDocument/2006/relationships/printerSettings" Target="../printerSettings/printerSettings2.bin"/><Relationship Id="rId7" Type="http://schemas.openxmlformats.org/officeDocument/2006/relationships/hyperlink" Target="https://www.gob.mx/cms/uploads/attachment/file/666285/S074_Diagn_stico_PROAGUA_S074.pdf" TargetMode="External"/><Relationship Id="rId2" Type="http://schemas.openxmlformats.org/officeDocument/2006/relationships/hyperlink" Target="https://www.gob.mx/cms/uploads/attachment/file/636556/Esquema_CS_2021_Programa_de_Apoyo_a_la_Infraestructura_Hirodoagri_cola_S217.pdf" TargetMode="External"/><Relationship Id="rId16" Type="http://schemas.openxmlformats.org/officeDocument/2006/relationships/hyperlink" Target="https://sigagis.conagua.gob.mx/locrepda20/" TargetMode="External"/><Relationship Id="rId29" Type="http://schemas.openxmlformats.org/officeDocument/2006/relationships/hyperlink" Target="http://sina.conagua.gob.mx/sina/index.php?itrn=1" TargetMode="External"/><Relationship Id="rId11" Type="http://schemas.openxmlformats.org/officeDocument/2006/relationships/hyperlink" Target="http://sina.conagua.gob.mx/sina/tema.php?tema=recaudacion&amp;ver=reporte" TargetMode="External"/><Relationship Id="rId24" Type="http://schemas.openxmlformats.org/officeDocument/2006/relationships/hyperlink" Target="https://www.gob.mx/conagua/acciones-y-programas/programa-de-apoyo-a-la-infraestructura-hidroagricola-s217" TargetMode="External"/><Relationship Id="rId32" Type="http://schemas.openxmlformats.org/officeDocument/2006/relationships/hyperlink" Target="http://sina.conagua.gob.mx/sina/index.php?itrn=1" TargetMode="External"/><Relationship Id="rId37" Type="http://schemas.openxmlformats.org/officeDocument/2006/relationships/hyperlink" Target="http://sina.conagua.gob.mx/sina/index.php?itrn=1" TargetMode="External"/><Relationship Id="rId40" Type="http://schemas.openxmlformats.org/officeDocument/2006/relationships/hyperlink" Target="https://sigagis.conagua.gob.mx/gas1/sections/Disponibilidad_Acuiferos.html" TargetMode="External"/><Relationship Id="rId45" Type="http://schemas.openxmlformats.org/officeDocument/2006/relationships/hyperlink" Target="https://www.gob.mx/conagua/acciones-y-programas/tramites-de-la-comision-nacional-del-agua" TargetMode="External"/><Relationship Id="rId53" Type="http://schemas.openxmlformats.org/officeDocument/2006/relationships/hyperlink" Target="https://www.gob.mx/conagua/documentos/derechos-y-obligaciones-de-los-usuarios-ante-una-visita-de-inspeccion" TargetMode="External"/><Relationship Id="rId58" Type="http://schemas.openxmlformats.org/officeDocument/2006/relationships/hyperlink" Target="https://www.gob.mx/cms/uploads/attachment/file/666284/Nota_Informativa_Infraestructura.pdf" TargetMode="External"/><Relationship Id="rId5" Type="http://schemas.openxmlformats.org/officeDocument/2006/relationships/hyperlink" Target="http://sina.conagua.gob.mx/sina/tema.php?tema=acuiferos&amp;ver=mapa&amp;o=1&amp;n=nacional" TargetMode="External"/><Relationship Id="rId61" Type="http://schemas.openxmlformats.org/officeDocument/2006/relationships/hyperlink" Target="http://sina.conagua.gob.mx/sina/index.php?itrn=1" TargetMode="External"/><Relationship Id="rId19" Type="http://schemas.openxmlformats.org/officeDocument/2006/relationships/hyperlink" Target="https://www.gob.mx/conagua/acciones-y-programas/tramites-de-la-comision-nacional-del-agua" TargetMode="External"/><Relationship Id="rId14" Type="http://schemas.openxmlformats.org/officeDocument/2006/relationships/hyperlink" Target="https://www.gob.mx/conagua/documentos/derechos-y-obligaciones-de-los-usuarios-ante-una-visita-de-inspeccion" TargetMode="External"/><Relationship Id="rId22" Type="http://schemas.openxmlformats.org/officeDocument/2006/relationships/hyperlink" Target="https://www.gob.mx/cms/uploads/attachment/file/666285/S074_Diagn_stico_PROAGUA_S074.pdf" TargetMode="External"/><Relationship Id="rId27" Type="http://schemas.openxmlformats.org/officeDocument/2006/relationships/hyperlink" Target="http://sina.conagua.gob.mx/sina/index.php?itrn=1" TargetMode="External"/><Relationship Id="rId30" Type="http://schemas.openxmlformats.org/officeDocument/2006/relationships/hyperlink" Target="http://sina.conagua.gob.mx/sina/index.php?itrn=1" TargetMode="External"/><Relationship Id="rId35" Type="http://schemas.openxmlformats.org/officeDocument/2006/relationships/hyperlink" Target="http://sina.conagua.gob.mx/sina/index.php?itrn=1" TargetMode="External"/><Relationship Id="rId43" Type="http://schemas.openxmlformats.org/officeDocument/2006/relationships/hyperlink" Target="https://www.gob.mx/conagua/acciones-y-programas/ley-de-aguas-nacionales-54002" TargetMode="External"/><Relationship Id="rId48" Type="http://schemas.openxmlformats.org/officeDocument/2006/relationships/hyperlink" Target="https://www.gob.mx/conagua/acciones-y-programas/tramites-de-la-comision-nacional-del-agua" TargetMode="External"/><Relationship Id="rId56" Type="http://schemas.openxmlformats.org/officeDocument/2006/relationships/hyperlink" Target="https://www.gob.mx/cms/uploads/attachment/file/666284/Nota_Informativa_Infraestructura.pdf" TargetMode="External"/><Relationship Id="rId64" Type="http://schemas.openxmlformats.org/officeDocument/2006/relationships/drawing" Target="../drawings/drawing2.xml"/><Relationship Id="rId8" Type="http://schemas.openxmlformats.org/officeDocument/2006/relationships/hyperlink" Target="https://www.gob.mx/cms/uploads/attachment/file/611037/Inventario_2019.pdf" TargetMode="External"/><Relationship Id="rId51" Type="http://schemas.openxmlformats.org/officeDocument/2006/relationships/hyperlink" Target="https://www.gob.mx/conagua/documentos/derechos-y-obligaciones-de-los-usuarios-ante-una-visita-de-inspeccion" TargetMode="External"/><Relationship Id="rId3" Type="http://schemas.openxmlformats.org/officeDocument/2006/relationships/hyperlink" Target="https://www.gob.mx/cms/uploads/attachment/file/155444/S217_10feb16.pdf" TargetMode="External"/><Relationship Id="rId12" Type="http://schemas.openxmlformats.org/officeDocument/2006/relationships/hyperlink" Target="https://app.conagua.gob.mx/Inspector.aspx" TargetMode="External"/><Relationship Id="rId17" Type="http://schemas.openxmlformats.org/officeDocument/2006/relationships/hyperlink" Target="https://sigagis.conagua.gob.mx/locrepda20/" TargetMode="External"/><Relationship Id="rId25" Type="http://schemas.openxmlformats.org/officeDocument/2006/relationships/hyperlink" Target="https://www.gob.mx/conagua/acciones-y-programas/programa-de-apoyo-a-la-infraestructura-hidroagricola-s217" TargetMode="External"/><Relationship Id="rId33" Type="http://schemas.openxmlformats.org/officeDocument/2006/relationships/hyperlink" Target="http://sina.conagua.gob.mx/sina/index.php?itrn=1" TargetMode="External"/><Relationship Id="rId38" Type="http://schemas.openxmlformats.org/officeDocument/2006/relationships/hyperlink" Target="http://sina.conagua.gob.mx/sina/index.php?itrn=1" TargetMode="External"/><Relationship Id="rId46" Type="http://schemas.openxmlformats.org/officeDocument/2006/relationships/hyperlink" Target="https://www.gob.mx/conagua/acciones-y-programas/ley-de-aguas-nacionales-54002" TargetMode="External"/><Relationship Id="rId59" Type="http://schemas.openxmlformats.org/officeDocument/2006/relationships/hyperlink" Target="http://sina.conagua.gob.mx/sina/index.php?itrn=1" TargetMode="External"/><Relationship Id="rId20" Type="http://schemas.openxmlformats.org/officeDocument/2006/relationships/hyperlink" Target="https://www.gob.mx/conagua/acciones-y-programas/ley-de-aguas-nacionales-54002" TargetMode="External"/><Relationship Id="rId41" Type="http://schemas.openxmlformats.org/officeDocument/2006/relationships/hyperlink" Target="http://sina.conagua.gob.mx/sina/index.php?itrn=1" TargetMode="External"/><Relationship Id="rId54" Type="http://schemas.openxmlformats.org/officeDocument/2006/relationships/hyperlink" Target="https://www.gob.mx/cms/uploads/attachment/file/666285/S074_Diagn_stico_PROAGUA_S074.pdf" TargetMode="External"/><Relationship Id="rId62" Type="http://schemas.openxmlformats.org/officeDocument/2006/relationships/hyperlink" Target="http://sina.conagua.gob.mx/sina/index.php?itrn=1" TargetMode="External"/><Relationship Id="rId1" Type="http://schemas.openxmlformats.org/officeDocument/2006/relationships/hyperlink" Target="https://www.gob.mx/cms/uploads/attachment/file/636556/Esquema_CS_2021_Programa_de_Apoyo_a_la_Infraestructura_Hirodoagri_cola_S217.pdf" TargetMode="External"/><Relationship Id="rId6" Type="http://schemas.openxmlformats.org/officeDocument/2006/relationships/hyperlink" Target="http://sina.conagua.gob.mx/sina/tema.php?tema=acuiferos&amp;ver=mapa&amp;o=3&amp;n=nacional" TargetMode="External"/><Relationship Id="rId15" Type="http://schemas.openxmlformats.org/officeDocument/2006/relationships/hyperlink" Target="https://app.conagua.gob.mx/Inspector.aspx" TargetMode="External"/><Relationship Id="rId23" Type="http://schemas.openxmlformats.org/officeDocument/2006/relationships/hyperlink" Target="https://www.gob.mx/conagua/acciones-y-programas/programa-de-apoyo-a-la-infraestructura-hidroagricola-s217" TargetMode="External"/><Relationship Id="rId28" Type="http://schemas.openxmlformats.org/officeDocument/2006/relationships/hyperlink" Target="http://sina.conagua.gob.mx/sina/index.php?itrn=1" TargetMode="External"/><Relationship Id="rId36" Type="http://schemas.openxmlformats.org/officeDocument/2006/relationships/hyperlink" Target="http://sina.conagua.gob.mx/sina/index.php?itrn=1" TargetMode="External"/><Relationship Id="rId49" Type="http://schemas.openxmlformats.org/officeDocument/2006/relationships/hyperlink" Target="https://www.gob.mx/conagua/acciones-y-programas/ley-de-aguas-nacionales-54002" TargetMode="External"/><Relationship Id="rId57" Type="http://schemas.openxmlformats.org/officeDocument/2006/relationships/hyperlink" Target="https://www.gob.mx/cms/uploads/attachment/file/666284/Nota_Informativa_Infraestructura.pdf" TargetMode="External"/><Relationship Id="rId10" Type="http://schemas.openxmlformats.org/officeDocument/2006/relationships/hyperlink" Target="http://sina.conagua.gob.mx/sina/tema.php?tema=recaudacion&amp;ver=reporte" TargetMode="External"/><Relationship Id="rId31" Type="http://schemas.openxmlformats.org/officeDocument/2006/relationships/hyperlink" Target="http://sina.conagua.gob.mx/sina/index.php?itrn=1" TargetMode="External"/><Relationship Id="rId44" Type="http://schemas.openxmlformats.org/officeDocument/2006/relationships/hyperlink" Target="https://www.gob.mx/conagua/acciones-y-programas/tramites-de-la-comision-nacional-del-agua" TargetMode="External"/><Relationship Id="rId52" Type="http://schemas.openxmlformats.org/officeDocument/2006/relationships/hyperlink" Target="https://www.gob.mx/conagua/documentos/derechos-y-obligaciones-de-los-usuarios-ante-una-visita-de-inspeccion" TargetMode="External"/><Relationship Id="rId60" Type="http://schemas.openxmlformats.org/officeDocument/2006/relationships/hyperlink" Target="http://sina.conagua.gob.mx/sina/index.php?itrn=1" TargetMode="External"/><Relationship Id="rId4" Type="http://schemas.openxmlformats.org/officeDocument/2006/relationships/hyperlink" Target="https://www.gob.mx/conagua/acciones-y-programas/programa-de-apoyo-a-la-infraestructura-hidroagricola-s217" TargetMode="External"/><Relationship Id="rId9" Type="http://schemas.openxmlformats.org/officeDocument/2006/relationships/hyperlink" Target="https://www.gob.mx/cms/uploads/attachment/file/611037/Inventario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topLeftCell="A22" workbookViewId="0">
      <selection activeCell="G26" sqref="G26"/>
    </sheetView>
  </sheetViews>
  <sheetFormatPr baseColWidth="10" defaultRowHeight="15" x14ac:dyDescent="0.25"/>
  <cols>
    <col min="2" max="2" width="3.85546875" style="1" customWidth="1"/>
    <col min="3" max="3" width="150.7109375" style="2" customWidth="1"/>
  </cols>
  <sheetData>
    <row r="2" spans="2:3" ht="72" x14ac:dyDescent="0.25">
      <c r="B2" s="49" t="s">
        <v>346</v>
      </c>
      <c r="C2" s="49"/>
    </row>
    <row r="3" spans="2:3" s="1" customFormat="1" ht="21.75" x14ac:dyDescent="0.25">
      <c r="B3" s="50" t="s">
        <v>277</v>
      </c>
      <c r="C3" s="50"/>
    </row>
    <row r="4" spans="2:3" ht="36" x14ac:dyDescent="0.25">
      <c r="B4" s="4">
        <v>1</v>
      </c>
      <c r="C4" s="5" t="s">
        <v>258</v>
      </c>
    </row>
    <row r="5" spans="2:3" ht="18" x14ac:dyDescent="0.25">
      <c r="B5" s="4">
        <v>2</v>
      </c>
      <c r="C5" s="5" t="s">
        <v>259</v>
      </c>
    </row>
    <row r="6" spans="2:3" ht="54" x14ac:dyDescent="0.25">
      <c r="B6" s="4">
        <v>3</v>
      </c>
      <c r="C6" s="5" t="s">
        <v>260</v>
      </c>
    </row>
    <row r="7" spans="2:3" ht="54" x14ac:dyDescent="0.25">
      <c r="B7" s="4">
        <v>4</v>
      </c>
      <c r="C7" s="5" t="s">
        <v>261</v>
      </c>
    </row>
    <row r="8" spans="2:3" ht="36" x14ac:dyDescent="0.25">
      <c r="B8" s="4">
        <v>5</v>
      </c>
      <c r="C8" s="5" t="s">
        <v>262</v>
      </c>
    </row>
    <row r="9" spans="2:3" ht="18" x14ac:dyDescent="0.25">
      <c r="B9" s="4">
        <v>6</v>
      </c>
      <c r="C9" s="5" t="s">
        <v>263</v>
      </c>
    </row>
    <row r="10" spans="2:3" ht="18" x14ac:dyDescent="0.25">
      <c r="B10" s="4">
        <v>7</v>
      </c>
      <c r="C10" s="5" t="s">
        <v>264</v>
      </c>
    </row>
    <row r="11" spans="2:3" ht="54" x14ac:dyDescent="0.25">
      <c r="B11" s="4">
        <v>8</v>
      </c>
      <c r="C11" s="5" t="s">
        <v>257</v>
      </c>
    </row>
    <row r="12" spans="2:3" s="1" customFormat="1" ht="47.25" customHeight="1" x14ac:dyDescent="0.25">
      <c r="B12" s="50" t="s">
        <v>276</v>
      </c>
      <c r="C12" s="50"/>
    </row>
    <row r="13" spans="2:3" s="1" customFormat="1" ht="54" x14ac:dyDescent="0.25">
      <c r="B13" s="3"/>
      <c r="C13" s="3" t="s">
        <v>278</v>
      </c>
    </row>
    <row r="14" spans="2:3" s="1" customFormat="1" ht="54" x14ac:dyDescent="0.25">
      <c r="B14" s="3">
        <v>10</v>
      </c>
      <c r="C14" s="3" t="s">
        <v>279</v>
      </c>
    </row>
    <row r="15" spans="2:3" s="1" customFormat="1" ht="54" x14ac:dyDescent="0.25">
      <c r="B15" s="3">
        <v>11</v>
      </c>
      <c r="C15" s="3" t="s">
        <v>280</v>
      </c>
    </row>
    <row r="16" spans="2:3" s="1" customFormat="1" ht="54" x14ac:dyDescent="0.25">
      <c r="B16" s="3">
        <v>12</v>
      </c>
      <c r="C16" s="3" t="s">
        <v>281</v>
      </c>
    </row>
    <row r="17" spans="2:3" s="1" customFormat="1" ht="36" x14ac:dyDescent="0.25">
      <c r="B17" s="3">
        <v>13</v>
      </c>
      <c r="C17" s="3" t="s">
        <v>282</v>
      </c>
    </row>
    <row r="18" spans="2:3" s="1" customFormat="1" ht="36" x14ac:dyDescent="0.25">
      <c r="B18" s="3">
        <v>14</v>
      </c>
      <c r="C18" s="3" t="s">
        <v>283</v>
      </c>
    </row>
    <row r="19" spans="2:3" s="1" customFormat="1" ht="48.75" customHeight="1" x14ac:dyDescent="0.25">
      <c r="B19" s="50" t="s">
        <v>274</v>
      </c>
      <c r="C19" s="50"/>
    </row>
    <row r="20" spans="2:3" ht="36" x14ac:dyDescent="0.25">
      <c r="B20" s="5">
        <v>15</v>
      </c>
      <c r="C20" s="5" t="s">
        <v>265</v>
      </c>
    </row>
    <row r="21" spans="2:3" ht="36" x14ac:dyDescent="0.25">
      <c r="B21" s="5">
        <v>16</v>
      </c>
      <c r="C21" s="5" t="s">
        <v>266</v>
      </c>
    </row>
    <row r="22" spans="2:3" ht="36" x14ac:dyDescent="0.25">
      <c r="B22" s="5">
        <v>17</v>
      </c>
      <c r="C22" s="5" t="s">
        <v>267</v>
      </c>
    </row>
    <row r="23" spans="2:3" s="1" customFormat="1" ht="48" customHeight="1" x14ac:dyDescent="0.25">
      <c r="B23" s="50" t="s">
        <v>275</v>
      </c>
      <c r="C23" s="50"/>
    </row>
    <row r="24" spans="2:3" ht="36" x14ac:dyDescent="0.25">
      <c r="B24" s="3">
        <v>18</v>
      </c>
      <c r="C24" s="3" t="s">
        <v>269</v>
      </c>
    </row>
    <row r="25" spans="2:3" ht="54" x14ac:dyDescent="0.25">
      <c r="B25" s="3">
        <v>19</v>
      </c>
      <c r="C25" s="3" t="s">
        <v>270</v>
      </c>
    </row>
    <row r="26" spans="2:3" ht="54" x14ac:dyDescent="0.25">
      <c r="B26" s="3">
        <v>20</v>
      </c>
      <c r="C26" s="3" t="s">
        <v>268</v>
      </c>
    </row>
  </sheetData>
  <mergeCells count="5">
    <mergeCell ref="B2:C2"/>
    <mergeCell ref="B3:C3"/>
    <mergeCell ref="B12:C12"/>
    <mergeCell ref="B19:C19"/>
    <mergeCell ref="B23:C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27"/>
  <sheetViews>
    <sheetView zoomScale="85" zoomScaleNormal="85" workbookViewId="0">
      <selection activeCell="B6" sqref="B6"/>
    </sheetView>
  </sheetViews>
  <sheetFormatPr baseColWidth="10" defaultRowHeight="18" x14ac:dyDescent="0.35"/>
  <cols>
    <col min="1" max="1" width="3.85546875" style="8" customWidth="1"/>
    <col min="2" max="2" width="15.7109375" style="8" customWidth="1"/>
    <col min="3" max="3" width="3.7109375" style="8" customWidth="1"/>
    <col min="4" max="4" width="23.140625" style="8" customWidth="1"/>
    <col min="5" max="5" width="3.7109375" style="8" customWidth="1"/>
    <col min="6" max="6" width="40" style="8" customWidth="1"/>
    <col min="7" max="7" width="3.7109375" style="8" customWidth="1"/>
    <col min="8" max="8" width="95.28515625" style="8" customWidth="1"/>
    <col min="9" max="9" width="3" style="8" bestFit="1" customWidth="1"/>
    <col min="10" max="10" width="32.28515625" style="12" bestFit="1" customWidth="1"/>
    <col min="11" max="11" width="3.140625" style="8" customWidth="1"/>
    <col min="12" max="12" width="19.42578125" style="9" customWidth="1"/>
    <col min="13" max="13" width="3.28515625" style="8" customWidth="1"/>
    <col min="14" max="14" width="128" style="11" customWidth="1"/>
    <col min="15" max="15" width="3.140625" style="8" customWidth="1"/>
    <col min="16" max="16" width="24.85546875" style="11" customWidth="1"/>
    <col min="17" max="17" width="3.7109375" style="8" customWidth="1"/>
    <col min="18" max="18" width="30" style="8" customWidth="1"/>
    <col min="19" max="19" width="3.7109375" style="8" customWidth="1"/>
    <col min="20" max="20" width="26.5703125" style="8" customWidth="1"/>
    <col min="21" max="21" width="3.7109375" style="8" customWidth="1"/>
    <col min="22" max="22" width="117.7109375" style="11" customWidth="1"/>
    <col min="23" max="16384" width="11.42578125" style="8"/>
  </cols>
  <sheetData>
    <row r="1" spans="2:22" ht="21.75" customHeight="1" x14ac:dyDescent="0.35">
      <c r="B1" s="9" t="s">
        <v>234</v>
      </c>
      <c r="F1" s="48" t="s">
        <v>104</v>
      </c>
      <c r="J1" s="10"/>
      <c r="L1" s="10"/>
    </row>
    <row r="2" spans="2:22" ht="21.75" customHeight="1" x14ac:dyDescent="0.35">
      <c r="B2" s="9" t="s">
        <v>95</v>
      </c>
      <c r="F2" s="115" t="s">
        <v>105</v>
      </c>
      <c r="J2" s="10"/>
      <c r="L2" s="10"/>
    </row>
    <row r="3" spans="2:22" ht="21.75" customHeight="1" x14ac:dyDescent="0.35">
      <c r="B3" s="9" t="s">
        <v>97</v>
      </c>
      <c r="F3" s="115" t="s">
        <v>106</v>
      </c>
    </row>
    <row r="4" spans="2:22" ht="21.75" customHeight="1" x14ac:dyDescent="0.35">
      <c r="B4" s="9" t="s">
        <v>235</v>
      </c>
      <c r="F4" s="115" t="s">
        <v>107</v>
      </c>
    </row>
    <row r="5" spans="2:22" ht="21.75" customHeight="1" x14ac:dyDescent="0.35">
      <c r="B5" s="9"/>
      <c r="J5" s="114" t="s">
        <v>219</v>
      </c>
      <c r="L5" s="83">
        <f>ROUND((F20*(1/24))+(F35*(1/24))+(F46*(1/24))+(F53*(1/24))+(F71*(1/24))+(F89*(1/24))+(F107*(1/24))+(F131*(1/24))+(F146*(1/24))+(F164*(1/24))+(F182*(1/24))+(F197*(1/24))+(F212*(1/24))+(F230*(1/24))+(F247*(1/24))+(F325*(1/24))+(F331*(1/24))+(F347*(1/24))+(F425*(1/24))+(F440*(1/24))+(F453*(1/24))+(F470*(1/24))+(F492*(1/24))+(F510*(1/24)),1)</f>
        <v>0.9</v>
      </c>
      <c r="M5" s="13"/>
      <c r="N5" s="14"/>
      <c r="P5" s="82"/>
      <c r="R5" s="82"/>
    </row>
    <row r="6" spans="2:22" ht="27" customHeight="1" thickBot="1" x14ac:dyDescent="0.5">
      <c r="B6" s="112" t="s">
        <v>371</v>
      </c>
      <c r="J6" s="114"/>
      <c r="L6" s="84"/>
      <c r="M6" s="13"/>
      <c r="N6" s="14"/>
      <c r="P6" s="82"/>
      <c r="R6" s="82"/>
    </row>
    <row r="8" spans="2:22" ht="15.75" customHeight="1" x14ac:dyDescent="0.35">
      <c r="B8" s="63" t="s">
        <v>102</v>
      </c>
      <c r="C8" s="6"/>
      <c r="D8" s="63" t="s">
        <v>103</v>
      </c>
      <c r="E8" s="6"/>
      <c r="F8" s="63" t="s">
        <v>108</v>
      </c>
      <c r="G8" s="6"/>
      <c r="H8" s="63" t="s">
        <v>109</v>
      </c>
      <c r="I8" s="6"/>
      <c r="J8" s="63" t="s">
        <v>205</v>
      </c>
      <c r="K8" s="6"/>
      <c r="L8" s="63" t="s">
        <v>344</v>
      </c>
      <c r="M8" s="7"/>
      <c r="N8" s="63" t="s">
        <v>209</v>
      </c>
      <c r="O8" s="6"/>
      <c r="P8" s="63" t="s">
        <v>206</v>
      </c>
      <c r="Q8" s="6"/>
      <c r="R8" s="63" t="s">
        <v>207</v>
      </c>
      <c r="S8" s="6"/>
      <c r="T8" s="63" t="s">
        <v>255</v>
      </c>
      <c r="U8" s="6"/>
      <c r="V8" s="63" t="s">
        <v>345</v>
      </c>
    </row>
    <row r="9" spans="2:22" ht="19.5" thickBot="1" x14ac:dyDescent="0.4">
      <c r="B9" s="64"/>
      <c r="C9" s="6"/>
      <c r="D9" s="64"/>
      <c r="E9" s="6"/>
      <c r="F9" s="64"/>
      <c r="G9" s="6"/>
      <c r="H9" s="64"/>
      <c r="I9" s="6"/>
      <c r="J9" s="64"/>
      <c r="K9" s="6"/>
      <c r="L9" s="64"/>
      <c r="M9" s="7"/>
      <c r="N9" s="64"/>
      <c r="O9" s="6"/>
      <c r="P9" s="64"/>
      <c r="Q9" s="6"/>
      <c r="R9" s="64"/>
      <c r="S9" s="6"/>
      <c r="T9" s="64"/>
      <c r="U9" s="6"/>
      <c r="V9" s="64"/>
    </row>
    <row r="11" spans="2:22" ht="15.75" customHeight="1" x14ac:dyDescent="0.35">
      <c r="B11" s="77" t="s">
        <v>0</v>
      </c>
      <c r="H11" s="75" t="s">
        <v>113</v>
      </c>
      <c r="K11" s="15"/>
      <c r="L11" s="69" t="s">
        <v>95</v>
      </c>
      <c r="M11" s="16">
        <f>IF(L11="SI",1,IF(L11="NO",0,IF(L11="Desactualizado",0.5,0)))</f>
        <v>1</v>
      </c>
      <c r="N11" s="71" t="s">
        <v>237</v>
      </c>
      <c r="O11" s="17">
        <f>IF(L11="","",IF(L11="SI",1,0))</f>
        <v>1</v>
      </c>
      <c r="P11" s="65" t="s">
        <v>208</v>
      </c>
      <c r="R11" s="67">
        <v>1</v>
      </c>
      <c r="T11" s="61"/>
    </row>
    <row r="12" spans="2:22" ht="15.75" customHeight="1" thickBot="1" x14ac:dyDescent="0.4">
      <c r="B12" s="77"/>
      <c r="D12" s="72" t="s">
        <v>1</v>
      </c>
      <c r="H12" s="76"/>
      <c r="K12" s="15"/>
      <c r="L12" s="70"/>
      <c r="M12" s="13"/>
      <c r="N12" s="66"/>
      <c r="P12" s="66"/>
      <c r="R12" s="68"/>
      <c r="T12" s="62"/>
    </row>
    <row r="13" spans="2:22" x14ac:dyDescent="0.35">
      <c r="B13" s="77"/>
      <c r="D13" s="73"/>
      <c r="H13" s="18"/>
    </row>
    <row r="14" spans="2:22" x14ac:dyDescent="0.35">
      <c r="B14" s="77"/>
      <c r="D14" s="73"/>
      <c r="H14" s="75" t="s">
        <v>110</v>
      </c>
      <c r="K14" s="15"/>
      <c r="L14" s="69" t="s">
        <v>95</v>
      </c>
      <c r="M14" s="16">
        <f>IF(L14="SI",1,IF(L14="NO",0,IF(L14="Desactualizado",0.5,0)))</f>
        <v>1</v>
      </c>
      <c r="N14" s="71" t="s">
        <v>304</v>
      </c>
      <c r="O14" s="17">
        <f>IF(L14="","",IF(L14="SI",1,0))</f>
        <v>1</v>
      </c>
      <c r="P14" s="65" t="s">
        <v>286</v>
      </c>
      <c r="R14" s="67">
        <v>1</v>
      </c>
      <c r="T14" s="61"/>
      <c r="V14" s="51" t="s">
        <v>329</v>
      </c>
    </row>
    <row r="15" spans="2:22" ht="18.75" thickBot="1" x14ac:dyDescent="0.4">
      <c r="B15" s="77"/>
      <c r="D15" s="73"/>
      <c r="H15" s="76"/>
      <c r="K15" s="15"/>
      <c r="L15" s="70"/>
      <c r="M15" s="13"/>
      <c r="N15" s="66"/>
      <c r="P15" s="66"/>
      <c r="R15" s="68"/>
      <c r="T15" s="62"/>
      <c r="V15" s="58"/>
    </row>
    <row r="16" spans="2:22" ht="18.75" thickBot="1" x14ac:dyDescent="0.4">
      <c r="B16" s="77"/>
      <c r="D16" s="78"/>
      <c r="F16" s="72" t="s">
        <v>2</v>
      </c>
      <c r="H16" s="19"/>
    </row>
    <row r="17" spans="2:22" x14ac:dyDescent="0.35">
      <c r="B17" s="77"/>
      <c r="D17" s="20"/>
      <c r="F17" s="73"/>
      <c r="H17" s="75" t="s">
        <v>112</v>
      </c>
      <c r="K17" s="15"/>
      <c r="L17" s="69" t="s">
        <v>95</v>
      </c>
      <c r="M17" s="16">
        <f>IF(L17="SI",1,IF(L17="NO",0,IF(L17="Desactualizado",0.5,0)))</f>
        <v>1</v>
      </c>
      <c r="N17" s="71" t="s">
        <v>296</v>
      </c>
      <c r="O17" s="17">
        <f>IF(L17="","",IF(L17="SI",1,0))</f>
        <v>1</v>
      </c>
      <c r="P17" s="65" t="s">
        <v>289</v>
      </c>
      <c r="R17" s="67">
        <v>1</v>
      </c>
      <c r="T17" s="61"/>
    </row>
    <row r="18" spans="2:22" ht="18.75" thickBot="1" x14ac:dyDescent="0.4">
      <c r="B18" s="77"/>
      <c r="D18" s="20"/>
      <c r="F18" s="73"/>
      <c r="H18" s="76"/>
      <c r="J18" s="21"/>
      <c r="K18" s="15"/>
      <c r="L18" s="70"/>
      <c r="M18" s="13"/>
      <c r="N18" s="66"/>
      <c r="P18" s="66"/>
      <c r="R18" s="68"/>
      <c r="T18" s="62"/>
    </row>
    <row r="19" spans="2:22" ht="18.75" thickBot="1" x14ac:dyDescent="0.4">
      <c r="B19" s="77"/>
      <c r="D19" s="20"/>
      <c r="F19" s="74"/>
      <c r="H19" s="19"/>
      <c r="J19" s="21"/>
    </row>
    <row r="20" spans="2:22" ht="15" customHeight="1" x14ac:dyDescent="0.35">
      <c r="B20" s="77"/>
      <c r="D20" s="20"/>
      <c r="F20" s="20">
        <f>ROUND((M11*(1/5))+(M14*(1/5))+(M17*(1/5))+(M20*(1/5))+(M23*(1/5)),1)</f>
        <v>1</v>
      </c>
      <c r="H20" s="75" t="s">
        <v>111</v>
      </c>
      <c r="J20" s="21"/>
      <c r="K20" s="15"/>
      <c r="L20" s="69" t="s">
        <v>95</v>
      </c>
      <c r="M20" s="16">
        <f>IF(L20="SI",1,IF(L20="NO",0,IF(L20="Desactualizado",0.5,0)))</f>
        <v>1</v>
      </c>
      <c r="N20" s="71" t="s">
        <v>237</v>
      </c>
      <c r="O20" s="17">
        <f>IF(L20="","",IF(L20="SI",1,0))</f>
        <v>1</v>
      </c>
      <c r="P20" s="65" t="s">
        <v>208</v>
      </c>
      <c r="R20" s="67">
        <v>1</v>
      </c>
      <c r="T20" s="61"/>
      <c r="V20" s="51" t="s">
        <v>347</v>
      </c>
    </row>
    <row r="21" spans="2:22" ht="15.75" customHeight="1" thickBot="1" x14ac:dyDescent="0.4">
      <c r="B21" s="77"/>
      <c r="D21" s="20"/>
      <c r="F21" s="20"/>
      <c r="H21" s="76"/>
      <c r="J21" s="21"/>
      <c r="K21" s="15"/>
      <c r="L21" s="70"/>
      <c r="M21" s="13"/>
      <c r="N21" s="66"/>
      <c r="P21" s="66"/>
      <c r="R21" s="68"/>
      <c r="T21" s="62"/>
      <c r="V21" s="58"/>
    </row>
    <row r="22" spans="2:22" x14ac:dyDescent="0.35">
      <c r="B22" s="77"/>
      <c r="D22" s="20"/>
      <c r="F22" s="20"/>
      <c r="H22" s="19"/>
      <c r="J22" s="21"/>
    </row>
    <row r="23" spans="2:22" ht="15" customHeight="1" x14ac:dyDescent="0.35">
      <c r="B23" s="77"/>
      <c r="D23" s="20"/>
      <c r="H23" s="75" t="s">
        <v>114</v>
      </c>
      <c r="J23" s="21"/>
      <c r="K23" s="15"/>
      <c r="L23" s="69" t="s">
        <v>95</v>
      </c>
      <c r="M23" s="16">
        <f>IF(L23="SI",1,IF(L23="NO",0,IF(L23="Desactualizado",0.5,0)))</f>
        <v>1</v>
      </c>
      <c r="N23" s="71" t="s">
        <v>305</v>
      </c>
      <c r="O23" s="17">
        <f>IF(L23="","",IF(L23="SI",1,0))</f>
        <v>1</v>
      </c>
      <c r="P23" s="65" t="s">
        <v>208</v>
      </c>
      <c r="R23" s="67">
        <v>1</v>
      </c>
      <c r="T23" s="61"/>
    </row>
    <row r="24" spans="2:22" ht="15.75" customHeight="1" thickBot="1" x14ac:dyDescent="0.4">
      <c r="B24" s="77"/>
      <c r="D24" s="20"/>
      <c r="H24" s="76"/>
      <c r="J24" s="21"/>
      <c r="K24" s="15"/>
      <c r="L24" s="70"/>
      <c r="M24" s="13"/>
      <c r="N24" s="66"/>
      <c r="P24" s="66"/>
      <c r="R24" s="68"/>
      <c r="T24" s="62"/>
    </row>
    <row r="25" spans="2:22" x14ac:dyDescent="0.35">
      <c r="B25" s="77"/>
      <c r="D25" s="20"/>
      <c r="H25" s="19"/>
      <c r="J25" s="21"/>
    </row>
    <row r="26" spans="2:22" x14ac:dyDescent="0.35">
      <c r="B26" s="77"/>
      <c r="D26" s="20"/>
      <c r="H26" s="75" t="s">
        <v>115</v>
      </c>
      <c r="J26" s="21"/>
      <c r="K26" s="15"/>
      <c r="L26" s="69" t="s">
        <v>95</v>
      </c>
      <c r="M26" s="16">
        <f>IF(L26="SI",1,IF(L26="NO",0,IF(L26="Desactualizado",0.5,0)))</f>
        <v>1</v>
      </c>
      <c r="N26" s="71" t="s">
        <v>240</v>
      </c>
      <c r="O26" s="17">
        <f>IF(L26="","",IF(L26="SI",1,0))</f>
        <v>1</v>
      </c>
      <c r="P26" s="65" t="s">
        <v>241</v>
      </c>
      <c r="R26" s="67">
        <v>1</v>
      </c>
      <c r="T26" s="61"/>
    </row>
    <row r="27" spans="2:22" ht="18.75" thickBot="1" x14ac:dyDescent="0.4">
      <c r="B27" s="77"/>
      <c r="D27" s="20"/>
      <c r="H27" s="76"/>
      <c r="J27" s="21"/>
      <c r="K27" s="15"/>
      <c r="L27" s="70"/>
      <c r="M27" s="13"/>
      <c r="N27" s="66"/>
      <c r="P27" s="66"/>
      <c r="R27" s="68"/>
      <c r="T27" s="62"/>
    </row>
    <row r="28" spans="2:22" x14ac:dyDescent="0.35">
      <c r="B28" s="77"/>
      <c r="D28" s="20"/>
      <c r="F28" s="20"/>
      <c r="H28" s="19"/>
      <c r="J28" s="21"/>
    </row>
    <row r="29" spans="2:22" x14ac:dyDescent="0.35">
      <c r="B29" s="77"/>
      <c r="D29" s="20"/>
      <c r="F29" s="20"/>
      <c r="H29" s="75" t="s">
        <v>116</v>
      </c>
      <c r="J29" s="21"/>
      <c r="K29" s="15"/>
      <c r="L29" s="69" t="s">
        <v>95</v>
      </c>
      <c r="M29" s="16">
        <f>IF(L29="SI",1,IF(L29="NO",0,IF(L29="Desactualizado",0.5,0)))</f>
        <v>1</v>
      </c>
      <c r="N29" s="71" t="s">
        <v>304</v>
      </c>
      <c r="O29" s="17">
        <f>IF(L29="","",IF(L29="SI",1,0))</f>
        <v>1</v>
      </c>
      <c r="P29" s="65" t="s">
        <v>286</v>
      </c>
      <c r="R29" s="67">
        <v>1</v>
      </c>
      <c r="T29" s="61"/>
      <c r="V29" s="51" t="s">
        <v>329</v>
      </c>
    </row>
    <row r="30" spans="2:22" ht="18.75" thickBot="1" x14ac:dyDescent="0.4">
      <c r="B30" s="77"/>
      <c r="D30" s="20"/>
      <c r="H30" s="76"/>
      <c r="J30" s="21"/>
      <c r="K30" s="15"/>
      <c r="L30" s="70"/>
      <c r="M30" s="13"/>
      <c r="N30" s="66"/>
      <c r="P30" s="66"/>
      <c r="R30" s="68"/>
      <c r="T30" s="62"/>
      <c r="V30" s="58"/>
    </row>
    <row r="31" spans="2:22" x14ac:dyDescent="0.35">
      <c r="B31" s="77"/>
      <c r="D31" s="20"/>
      <c r="F31" s="72" t="s">
        <v>3</v>
      </c>
      <c r="H31" s="19"/>
      <c r="J31" s="21"/>
    </row>
    <row r="32" spans="2:22" x14ac:dyDescent="0.35">
      <c r="B32" s="77"/>
      <c r="D32" s="20"/>
      <c r="F32" s="73"/>
      <c r="H32" s="75" t="s">
        <v>117</v>
      </c>
      <c r="I32" s="22" t="s">
        <v>256</v>
      </c>
      <c r="J32" s="21"/>
      <c r="L32" s="69" t="s">
        <v>95</v>
      </c>
      <c r="M32" s="16">
        <f>IF(L32="SI",1,IF(L32="NO",0,IF(L32="Desactualizado",0.5,0)))</f>
        <v>1</v>
      </c>
      <c r="N32" s="71" t="s">
        <v>296</v>
      </c>
      <c r="O32" s="17">
        <f>IF(L32="","",IF(L32="SI",1,0))</f>
        <v>1</v>
      </c>
      <c r="P32" s="65" t="s">
        <v>289</v>
      </c>
      <c r="R32" s="67">
        <v>1</v>
      </c>
      <c r="T32" s="61"/>
    </row>
    <row r="33" spans="2:22" ht="18.75" thickBot="1" x14ac:dyDescent="0.4">
      <c r="B33" s="77"/>
      <c r="D33" s="20"/>
      <c r="F33" s="73"/>
      <c r="H33" s="76"/>
      <c r="I33" s="23" t="s">
        <v>271</v>
      </c>
      <c r="J33" s="21"/>
      <c r="L33" s="70"/>
      <c r="M33" s="13"/>
      <c r="N33" s="66"/>
      <c r="P33" s="66"/>
      <c r="R33" s="68"/>
      <c r="T33" s="62"/>
    </row>
    <row r="34" spans="2:22" ht="18.75" thickBot="1" x14ac:dyDescent="0.4">
      <c r="B34" s="77"/>
      <c r="D34" s="20"/>
      <c r="F34" s="74"/>
      <c r="H34" s="19"/>
      <c r="J34" s="21"/>
    </row>
    <row r="35" spans="2:22" x14ac:dyDescent="0.35">
      <c r="B35" s="77"/>
      <c r="D35" s="20"/>
      <c r="F35" s="20">
        <f>ROUND((M26*(1/5))+(M29*(1/5))+(M32*(1/5))+(M35*(1/5))+(M38*(1/5)),1)</f>
        <v>1</v>
      </c>
      <c r="H35" s="75" t="s">
        <v>118</v>
      </c>
      <c r="I35" s="22" t="s">
        <v>256</v>
      </c>
      <c r="J35" s="21"/>
      <c r="L35" s="69" t="s">
        <v>95</v>
      </c>
      <c r="M35" s="16">
        <f>IF(L35="SI",1,IF(L35="NO",0,IF(L35="Desactualizado",0.5,0)))</f>
        <v>1</v>
      </c>
      <c r="N35" s="71" t="s">
        <v>242</v>
      </c>
      <c r="O35" s="17">
        <f>IF(L35="","",IF(L35="SI",1,0))</f>
        <v>1</v>
      </c>
      <c r="P35" s="65" t="s">
        <v>241</v>
      </c>
      <c r="R35" s="67">
        <v>1</v>
      </c>
      <c r="T35" s="61"/>
      <c r="V35" s="51" t="s">
        <v>306</v>
      </c>
    </row>
    <row r="36" spans="2:22" ht="18.75" thickBot="1" x14ac:dyDescent="0.4">
      <c r="B36" s="77"/>
      <c r="D36" s="20"/>
      <c r="F36" s="20"/>
      <c r="H36" s="76"/>
      <c r="I36" s="23" t="s">
        <v>271</v>
      </c>
      <c r="J36" s="21"/>
      <c r="L36" s="70"/>
      <c r="M36" s="13"/>
      <c r="N36" s="66"/>
      <c r="P36" s="66"/>
      <c r="R36" s="68"/>
      <c r="T36" s="62"/>
      <c r="V36" s="58"/>
    </row>
    <row r="37" spans="2:22" x14ac:dyDescent="0.35">
      <c r="B37" s="77"/>
      <c r="D37" s="20"/>
      <c r="F37" s="20"/>
      <c r="H37" s="13"/>
      <c r="J37" s="21"/>
    </row>
    <row r="38" spans="2:22" ht="15" customHeight="1" x14ac:dyDescent="0.35">
      <c r="B38" s="77"/>
      <c r="D38" s="20"/>
      <c r="F38" s="20"/>
      <c r="H38" s="75" t="s">
        <v>119</v>
      </c>
      <c r="I38" s="22" t="s">
        <v>256</v>
      </c>
      <c r="J38" s="21"/>
      <c r="L38" s="69" t="s">
        <v>95</v>
      </c>
      <c r="M38" s="16">
        <f>IF(L38="SI",1,IF(L38="NO",0,IF(L38="Desactualizado",0.5,0)))</f>
        <v>1</v>
      </c>
      <c r="N38" s="71" t="s">
        <v>324</v>
      </c>
      <c r="O38" s="17">
        <f>IF(L38="","",IF(L38="SI",1,0))</f>
        <v>1</v>
      </c>
      <c r="P38" s="65" t="s">
        <v>241</v>
      </c>
      <c r="R38" s="67">
        <v>1</v>
      </c>
      <c r="T38" s="61">
        <v>44407</v>
      </c>
      <c r="V38" s="51" t="s">
        <v>307</v>
      </c>
    </row>
    <row r="39" spans="2:22" ht="15.75" customHeight="1" thickBot="1" x14ac:dyDescent="0.4">
      <c r="B39" s="77"/>
      <c r="D39" s="20"/>
      <c r="F39" s="20"/>
      <c r="H39" s="76"/>
      <c r="I39" s="23" t="s">
        <v>271</v>
      </c>
      <c r="J39" s="21"/>
      <c r="L39" s="70"/>
      <c r="M39" s="13"/>
      <c r="N39" s="66"/>
      <c r="P39" s="66"/>
      <c r="R39" s="68"/>
      <c r="T39" s="62"/>
      <c r="V39" s="58"/>
    </row>
    <row r="40" spans="2:22" x14ac:dyDescent="0.35">
      <c r="B40" s="77"/>
      <c r="D40" s="20"/>
      <c r="F40" s="20"/>
      <c r="H40" s="13"/>
      <c r="J40" s="21"/>
    </row>
    <row r="41" spans="2:22" x14ac:dyDescent="0.35">
      <c r="B41" s="77"/>
      <c r="D41" s="20"/>
      <c r="F41" s="20"/>
      <c r="H41" s="75" t="s">
        <v>121</v>
      </c>
      <c r="I41" s="22" t="s">
        <v>256</v>
      </c>
      <c r="J41" s="21"/>
      <c r="L41" s="69" t="s">
        <v>95</v>
      </c>
      <c r="M41" s="16">
        <f>IF(L41="SI",1,IF(L41="NO",0,IF(L41="Desactualizado",0.5,0)))</f>
        <v>1</v>
      </c>
      <c r="N41" s="71" t="s">
        <v>242</v>
      </c>
      <c r="O41" s="17">
        <f>IF(L41="","",IF(L41="SI",1,0))</f>
        <v>1</v>
      </c>
      <c r="P41" s="65" t="s">
        <v>241</v>
      </c>
      <c r="R41" s="67">
        <v>1</v>
      </c>
      <c r="T41" s="61"/>
      <c r="V41" s="51" t="s">
        <v>101</v>
      </c>
    </row>
    <row r="42" spans="2:22" ht="15.75" customHeight="1" thickBot="1" x14ac:dyDescent="0.4">
      <c r="B42" s="77"/>
      <c r="D42" s="20"/>
      <c r="F42" s="72" t="s">
        <v>120</v>
      </c>
      <c r="H42" s="76"/>
      <c r="I42" s="23" t="s">
        <v>271</v>
      </c>
      <c r="J42" s="21"/>
      <c r="L42" s="70"/>
      <c r="M42" s="13"/>
      <c r="N42" s="66"/>
      <c r="P42" s="66"/>
      <c r="R42" s="68"/>
      <c r="T42" s="62"/>
      <c r="V42" s="58"/>
    </row>
    <row r="43" spans="2:22" ht="15.75" customHeight="1" x14ac:dyDescent="0.35">
      <c r="B43" s="77"/>
      <c r="D43" s="20"/>
      <c r="F43" s="73"/>
      <c r="H43" s="13"/>
      <c r="J43" s="21"/>
    </row>
    <row r="44" spans="2:22" ht="46.5" customHeight="1" x14ac:dyDescent="0.35">
      <c r="B44" s="77"/>
      <c r="D44" s="20"/>
      <c r="F44" s="73"/>
      <c r="H44" s="75" t="s">
        <v>122</v>
      </c>
      <c r="I44" s="22" t="s">
        <v>256</v>
      </c>
      <c r="J44" s="21"/>
      <c r="L44" s="69" t="s">
        <v>95</v>
      </c>
      <c r="M44" s="16">
        <f>IF(L44="SI",1,IF(L44="NO",0,IF(L44="Desactualizado",0.5,0)))</f>
        <v>1</v>
      </c>
      <c r="N44" s="71" t="s">
        <v>325</v>
      </c>
      <c r="O44" s="17">
        <f>IF(L44="","",IF(L44="SI",1,0))</f>
        <v>1</v>
      </c>
      <c r="P44" s="65" t="s">
        <v>241</v>
      </c>
      <c r="R44" s="67">
        <v>1</v>
      </c>
      <c r="T44" s="61">
        <v>44407</v>
      </c>
      <c r="V44" s="51" t="s">
        <v>348</v>
      </c>
    </row>
    <row r="45" spans="2:22" ht="46.5" customHeight="1" thickBot="1" x14ac:dyDescent="0.4">
      <c r="B45" s="77"/>
      <c r="D45" s="20"/>
      <c r="F45" s="74"/>
      <c r="H45" s="76"/>
      <c r="I45" s="23" t="s">
        <v>271</v>
      </c>
      <c r="J45" s="21"/>
      <c r="L45" s="70"/>
      <c r="M45" s="13"/>
      <c r="N45" s="66"/>
      <c r="P45" s="66"/>
      <c r="R45" s="68"/>
      <c r="T45" s="62"/>
      <c r="V45" s="58"/>
    </row>
    <row r="46" spans="2:22" ht="15.75" customHeight="1" x14ac:dyDescent="0.35">
      <c r="B46" s="77"/>
      <c r="D46" s="20"/>
      <c r="F46" s="20">
        <f>ROUND((M41*(1/2))+(M44*(1/2)),1)</f>
        <v>1</v>
      </c>
      <c r="H46" s="13"/>
      <c r="J46" s="21"/>
    </row>
    <row r="47" spans="2:22" x14ac:dyDescent="0.35">
      <c r="B47" s="77"/>
      <c r="D47" s="20"/>
      <c r="F47" s="20"/>
      <c r="H47" s="75" t="s">
        <v>124</v>
      </c>
      <c r="J47" s="21"/>
      <c r="K47" s="15"/>
      <c r="L47" s="69" t="s">
        <v>95</v>
      </c>
      <c r="M47" s="16">
        <f>IF(L47="SI",1,IF(L47="NO",0,IF(L47="Desactualizado",0.5,0)))</f>
        <v>1</v>
      </c>
      <c r="N47" s="71" t="s">
        <v>301</v>
      </c>
      <c r="O47" s="17">
        <f>IF(L47="","",IF(L47="SI",1,0))</f>
        <v>1</v>
      </c>
      <c r="P47" s="65" t="s">
        <v>287</v>
      </c>
      <c r="R47" s="67">
        <v>1</v>
      </c>
      <c r="T47" s="61"/>
    </row>
    <row r="48" spans="2:22" ht="18.75" thickBot="1" x14ac:dyDescent="0.4">
      <c r="B48" s="77"/>
      <c r="D48" s="72" t="s">
        <v>6</v>
      </c>
      <c r="F48" s="20"/>
      <c r="H48" s="76"/>
      <c r="J48" s="21"/>
      <c r="K48" s="15"/>
      <c r="L48" s="70"/>
      <c r="M48" s="13"/>
      <c r="N48" s="66"/>
      <c r="P48" s="66"/>
      <c r="R48" s="68"/>
      <c r="T48" s="62"/>
    </row>
    <row r="49" spans="2:22" x14ac:dyDescent="0.35">
      <c r="B49" s="77"/>
      <c r="D49" s="73"/>
      <c r="F49" s="72" t="s">
        <v>123</v>
      </c>
      <c r="H49" s="13"/>
      <c r="J49" s="21"/>
    </row>
    <row r="50" spans="2:22" ht="33" customHeight="1" x14ac:dyDescent="0.35">
      <c r="B50" s="77"/>
      <c r="D50" s="73"/>
      <c r="F50" s="73"/>
      <c r="H50" s="75" t="s">
        <v>125</v>
      </c>
      <c r="J50" s="21"/>
      <c r="K50" s="15"/>
      <c r="L50" s="69" t="s">
        <v>95</v>
      </c>
      <c r="M50" s="16">
        <f>IF(L50="SI",1,IF(L50="NO",0,IF(L50="Desactualizado",0.5,0)))</f>
        <v>1</v>
      </c>
      <c r="N50" s="71" t="s">
        <v>301</v>
      </c>
      <c r="O50" s="17">
        <f>IF(L50="","",IF(L50="SI",1,0))</f>
        <v>1</v>
      </c>
      <c r="P50" s="65" t="s">
        <v>287</v>
      </c>
      <c r="R50" s="67">
        <v>1</v>
      </c>
      <c r="T50" s="61"/>
    </row>
    <row r="51" spans="2:22" ht="33" customHeight="1" thickBot="1" x14ac:dyDescent="0.4">
      <c r="B51" s="77"/>
      <c r="D51" s="73"/>
      <c r="F51" s="73"/>
      <c r="H51" s="76"/>
      <c r="J51" s="21"/>
      <c r="K51" s="15"/>
      <c r="L51" s="70"/>
      <c r="M51" s="13"/>
      <c r="N51" s="66"/>
      <c r="P51" s="66"/>
      <c r="R51" s="68"/>
      <c r="T51" s="62"/>
    </row>
    <row r="52" spans="2:22" ht="18.75" thickBot="1" x14ac:dyDescent="0.4">
      <c r="B52" s="77"/>
      <c r="D52" s="78"/>
      <c r="F52" s="74"/>
      <c r="H52" s="13"/>
      <c r="J52" s="21"/>
    </row>
    <row r="53" spans="2:22" x14ac:dyDescent="0.35">
      <c r="B53" s="77"/>
      <c r="D53" s="19"/>
      <c r="F53" s="24">
        <f>ROUND((M47*(1/3))+(M50*(1/3))+(M53*(1/3)),1)</f>
        <v>1</v>
      </c>
      <c r="H53" s="75" t="s">
        <v>126</v>
      </c>
      <c r="J53" s="21"/>
      <c r="K53" s="15"/>
      <c r="L53" s="69" t="s">
        <v>95</v>
      </c>
      <c r="M53" s="16">
        <f>IF(L53="SI",1,IF(L53="NO",0,IF(L53="Desactualizado",0.5,0)))</f>
        <v>1</v>
      </c>
      <c r="N53" s="71" t="s">
        <v>301</v>
      </c>
      <c r="O53" s="17">
        <f>IF(L53="","",IF(L53="SI",1,0))</f>
        <v>1</v>
      </c>
      <c r="P53" s="65" t="s">
        <v>287</v>
      </c>
      <c r="R53" s="67">
        <v>1</v>
      </c>
      <c r="T53" s="61"/>
    </row>
    <row r="54" spans="2:22" ht="18.75" thickBot="1" x14ac:dyDescent="0.4">
      <c r="B54" s="77"/>
      <c r="D54" s="19"/>
      <c r="F54" s="20"/>
      <c r="H54" s="76"/>
      <c r="J54" s="21"/>
      <c r="K54" s="15"/>
      <c r="L54" s="70"/>
      <c r="M54" s="13"/>
      <c r="N54" s="66"/>
      <c r="P54" s="66"/>
      <c r="R54" s="68"/>
      <c r="T54" s="62"/>
    </row>
    <row r="55" spans="2:22" x14ac:dyDescent="0.35">
      <c r="B55" s="77"/>
      <c r="D55" s="19"/>
      <c r="F55" s="20"/>
      <c r="H55" s="13"/>
      <c r="J55" s="21"/>
    </row>
    <row r="56" spans="2:22" x14ac:dyDescent="0.35">
      <c r="B56" s="77"/>
      <c r="D56" s="19"/>
      <c r="F56" s="20"/>
      <c r="H56" s="75" t="s">
        <v>128</v>
      </c>
      <c r="J56" s="21"/>
      <c r="K56" s="15"/>
      <c r="L56" s="69" t="s">
        <v>95</v>
      </c>
      <c r="M56" s="16">
        <f>IF(L56="SI",1,IF(L56="NO",0,IF(L56="Desactualizado",0.5,0)))</f>
        <v>1</v>
      </c>
      <c r="N56" s="71" t="s">
        <v>96</v>
      </c>
      <c r="O56" s="17">
        <f>IF(L56="","",IF(L56="SI",1,0))</f>
        <v>1</v>
      </c>
      <c r="P56" s="65" t="s">
        <v>286</v>
      </c>
      <c r="R56" s="67">
        <v>1</v>
      </c>
      <c r="T56" s="61"/>
    </row>
    <row r="57" spans="2:22" ht="18.75" thickBot="1" x14ac:dyDescent="0.4">
      <c r="B57" s="77"/>
      <c r="D57" s="19"/>
      <c r="F57" s="20"/>
      <c r="H57" s="76"/>
      <c r="J57" s="21"/>
      <c r="K57" s="15"/>
      <c r="L57" s="70"/>
      <c r="M57" s="13"/>
      <c r="N57" s="66"/>
      <c r="P57" s="66"/>
      <c r="R57" s="68"/>
      <c r="T57" s="62"/>
    </row>
    <row r="58" spans="2:22" x14ac:dyDescent="0.35">
      <c r="B58" s="77"/>
      <c r="D58" s="19"/>
      <c r="F58" s="20"/>
      <c r="H58" s="19"/>
      <c r="J58" s="21"/>
    </row>
    <row r="59" spans="2:22" ht="66" customHeight="1" x14ac:dyDescent="0.35">
      <c r="B59" s="77"/>
      <c r="D59" s="19"/>
      <c r="F59" s="20"/>
      <c r="H59" s="75" t="s">
        <v>129</v>
      </c>
      <c r="I59" s="22" t="s">
        <v>256</v>
      </c>
      <c r="J59" s="21"/>
      <c r="L59" s="69" t="s">
        <v>95</v>
      </c>
      <c r="M59" s="16">
        <f>IF(L59="SI",1,IF(L59="NO",0,IF(L59="Desactualizado",0.5,0)))</f>
        <v>1</v>
      </c>
      <c r="N59" s="71" t="s">
        <v>303</v>
      </c>
      <c r="O59" s="17">
        <f>IF(L59="","",IF(L59="SI",1,0))</f>
        <v>1</v>
      </c>
      <c r="P59" s="65" t="s">
        <v>286</v>
      </c>
      <c r="R59" s="67">
        <v>1</v>
      </c>
      <c r="T59" s="61"/>
      <c r="V59" s="51" t="s">
        <v>340</v>
      </c>
    </row>
    <row r="60" spans="2:22" ht="66" customHeight="1" thickBot="1" x14ac:dyDescent="0.4">
      <c r="B60" s="77"/>
      <c r="D60" s="19"/>
      <c r="F60" s="20"/>
      <c r="H60" s="76"/>
      <c r="I60" s="23" t="s">
        <v>271</v>
      </c>
      <c r="J60" s="21"/>
      <c r="L60" s="70"/>
      <c r="M60" s="13"/>
      <c r="N60" s="66"/>
      <c r="P60" s="66"/>
      <c r="R60" s="68"/>
      <c r="T60" s="62"/>
      <c r="V60" s="58"/>
    </row>
    <row r="61" spans="2:22" x14ac:dyDescent="0.35">
      <c r="B61" s="77"/>
      <c r="D61" s="19"/>
      <c r="F61" s="20"/>
      <c r="H61" s="19"/>
      <c r="J61" s="21"/>
    </row>
    <row r="62" spans="2:22" ht="15" customHeight="1" x14ac:dyDescent="0.35">
      <c r="B62" s="77"/>
      <c r="D62" s="19"/>
      <c r="F62" s="20"/>
      <c r="H62" s="75" t="s">
        <v>130</v>
      </c>
      <c r="J62" s="21"/>
      <c r="K62" s="15"/>
      <c r="L62" s="69" t="s">
        <v>95</v>
      </c>
      <c r="M62" s="16">
        <f>IF(L62="SI",1,IF(L62="NO",0,IF(L62="Desactualizado",0.5,0)))</f>
        <v>1</v>
      </c>
      <c r="N62" s="71" t="s">
        <v>96</v>
      </c>
      <c r="O62" s="17">
        <f>IF(L62="","",IF(L62="SI",1,0))</f>
        <v>1</v>
      </c>
      <c r="P62" s="65" t="s">
        <v>286</v>
      </c>
      <c r="R62" s="67">
        <v>1</v>
      </c>
      <c r="T62" s="61"/>
    </row>
    <row r="63" spans="2:22" ht="15.75" customHeight="1" thickBot="1" x14ac:dyDescent="0.4">
      <c r="B63" s="77"/>
      <c r="D63" s="19"/>
      <c r="F63" s="20"/>
      <c r="H63" s="76"/>
      <c r="J63" s="21"/>
      <c r="K63" s="15"/>
      <c r="L63" s="70"/>
      <c r="M63" s="13"/>
      <c r="N63" s="66"/>
      <c r="P63" s="66"/>
      <c r="R63" s="68"/>
      <c r="T63" s="62"/>
    </row>
    <row r="64" spans="2:22" x14ac:dyDescent="0.35">
      <c r="B64" s="77"/>
      <c r="D64" s="19"/>
      <c r="F64" s="20"/>
      <c r="H64" s="19"/>
      <c r="J64" s="21"/>
    </row>
    <row r="65" spans="2:22" ht="15" customHeight="1" x14ac:dyDescent="0.35">
      <c r="B65" s="77"/>
      <c r="D65" s="19"/>
      <c r="F65" s="20"/>
      <c r="H65" s="75" t="s">
        <v>131</v>
      </c>
      <c r="J65" s="21"/>
      <c r="K65" s="15"/>
      <c r="L65" s="69" t="s">
        <v>95</v>
      </c>
      <c r="M65" s="16">
        <f>IF(L65="SI",1,IF(L65="NO",0,IF(L65="Desactualizado",0.5,0)))</f>
        <v>1</v>
      </c>
      <c r="N65" s="71" t="s">
        <v>96</v>
      </c>
      <c r="O65" s="17">
        <f>IF(L65="","",IF(L65="SI",1,0))</f>
        <v>1</v>
      </c>
      <c r="P65" s="65" t="s">
        <v>286</v>
      </c>
      <c r="R65" s="67">
        <v>1</v>
      </c>
      <c r="T65" s="61"/>
    </row>
    <row r="66" spans="2:22" ht="15.75" customHeight="1" thickBot="1" x14ac:dyDescent="0.4">
      <c r="B66" s="77"/>
      <c r="D66" s="19"/>
      <c r="F66" s="20"/>
      <c r="H66" s="76"/>
      <c r="J66" s="21"/>
      <c r="K66" s="15"/>
      <c r="L66" s="70"/>
      <c r="M66" s="13"/>
      <c r="N66" s="66"/>
      <c r="P66" s="66"/>
      <c r="R66" s="68"/>
      <c r="T66" s="62"/>
    </row>
    <row r="67" spans="2:22" x14ac:dyDescent="0.35">
      <c r="B67" s="77"/>
      <c r="D67" s="19"/>
      <c r="F67" s="72" t="s">
        <v>127</v>
      </c>
      <c r="H67" s="19"/>
      <c r="J67" s="21"/>
    </row>
    <row r="68" spans="2:22" ht="24" customHeight="1" x14ac:dyDescent="0.35">
      <c r="B68" s="77"/>
      <c r="D68" s="19"/>
      <c r="F68" s="73"/>
      <c r="H68" s="75" t="s">
        <v>132</v>
      </c>
      <c r="J68" s="21"/>
      <c r="K68" s="15"/>
      <c r="L68" s="69" t="s">
        <v>95</v>
      </c>
      <c r="M68" s="16">
        <f>IF(L68="SI",1,IF(L68="NO",0,IF(L68="Desactualizado",0.5,0)))</f>
        <v>1</v>
      </c>
      <c r="N68" s="71" t="s">
        <v>96</v>
      </c>
      <c r="O68" s="17">
        <f>IF(L68="","",IF(L68="SI",1,0))</f>
        <v>1</v>
      </c>
      <c r="P68" s="65" t="s">
        <v>286</v>
      </c>
      <c r="R68" s="67">
        <v>1</v>
      </c>
      <c r="T68" s="61"/>
    </row>
    <row r="69" spans="2:22" ht="24" customHeight="1" thickBot="1" x14ac:dyDescent="0.4">
      <c r="B69" s="77"/>
      <c r="D69" s="19"/>
      <c r="F69" s="73"/>
      <c r="H69" s="76"/>
      <c r="J69" s="21"/>
      <c r="K69" s="15"/>
      <c r="L69" s="70"/>
      <c r="M69" s="13"/>
      <c r="N69" s="66"/>
      <c r="P69" s="66"/>
      <c r="R69" s="68"/>
      <c r="T69" s="62"/>
    </row>
    <row r="70" spans="2:22" ht="18.75" thickBot="1" x14ac:dyDescent="0.4">
      <c r="B70" s="77"/>
      <c r="D70" s="19"/>
      <c r="F70" s="74"/>
      <c r="H70" s="19"/>
      <c r="J70" s="21"/>
    </row>
    <row r="71" spans="2:22" x14ac:dyDescent="0.35">
      <c r="B71" s="77"/>
      <c r="D71" s="19"/>
      <c r="F71" s="24">
        <f>ROUND((M56*(1/9))+(M59*(1/9))+(M62*(1/9))+(M65*(1/9))+(M68*(1/9))+(M71*(1/9))+(M74*(1/9))+(M77*(1/9))+(M80*(1/9)),1)</f>
        <v>0.6</v>
      </c>
      <c r="H71" s="75" t="s">
        <v>133</v>
      </c>
      <c r="I71" s="22" t="s">
        <v>256</v>
      </c>
      <c r="J71" s="21"/>
      <c r="L71" s="69" t="s">
        <v>97</v>
      </c>
      <c r="M71" s="16">
        <f>IF(L71="SI",1,IF(L71="NO",0,IF(L71="Desactualizado",0.5,0)))</f>
        <v>0</v>
      </c>
      <c r="N71" s="65"/>
      <c r="O71" s="17">
        <f>IF(L71="","",IF(L71="SI",1,0))</f>
        <v>0</v>
      </c>
      <c r="P71" s="65" t="s">
        <v>286</v>
      </c>
      <c r="R71" s="67">
        <v>0.01</v>
      </c>
      <c r="T71" s="61" t="s">
        <v>308</v>
      </c>
      <c r="V71" s="51" t="s">
        <v>309</v>
      </c>
    </row>
    <row r="72" spans="2:22" ht="18.75" thickBot="1" x14ac:dyDescent="0.4">
      <c r="B72" s="77"/>
      <c r="D72" s="19"/>
      <c r="F72" s="20"/>
      <c r="H72" s="76"/>
      <c r="I72" s="25" t="s">
        <v>272</v>
      </c>
      <c r="J72" s="21"/>
      <c r="L72" s="70"/>
      <c r="M72" s="13"/>
      <c r="N72" s="66"/>
      <c r="P72" s="66"/>
      <c r="R72" s="68"/>
      <c r="T72" s="62"/>
      <c r="V72" s="52"/>
    </row>
    <row r="73" spans="2:22" x14ac:dyDescent="0.35">
      <c r="B73" s="77"/>
      <c r="D73" s="19"/>
      <c r="F73" s="20"/>
      <c r="H73" s="19"/>
      <c r="J73" s="21"/>
      <c r="V73" s="53"/>
    </row>
    <row r="74" spans="2:22" x14ac:dyDescent="0.35">
      <c r="B74" s="77"/>
      <c r="D74" s="19"/>
      <c r="F74" s="20"/>
      <c r="H74" s="75" t="s">
        <v>134</v>
      </c>
      <c r="I74" s="22" t="s">
        <v>256</v>
      </c>
      <c r="J74" s="21"/>
      <c r="L74" s="69" t="s">
        <v>97</v>
      </c>
      <c r="M74" s="16">
        <f>IF(L74="SI",1,IF(L74="NO",0,IF(L74="Desactualizado",0.5,0)))</f>
        <v>0</v>
      </c>
      <c r="N74" s="65"/>
      <c r="O74" s="17">
        <f>IF(L74="","",IF(L74="SI",1,0))</f>
        <v>0</v>
      </c>
      <c r="P74" s="65" t="s">
        <v>286</v>
      </c>
      <c r="R74" s="67">
        <v>0.01</v>
      </c>
      <c r="T74" s="61" t="s">
        <v>308</v>
      </c>
      <c r="V74" s="53"/>
    </row>
    <row r="75" spans="2:22" ht="18.75" thickBot="1" x14ac:dyDescent="0.4">
      <c r="B75" s="77"/>
      <c r="D75" s="19"/>
      <c r="F75" s="20"/>
      <c r="H75" s="76"/>
      <c r="I75" s="25" t="s">
        <v>272</v>
      </c>
      <c r="J75" s="21"/>
      <c r="L75" s="70"/>
      <c r="M75" s="13"/>
      <c r="N75" s="66"/>
      <c r="P75" s="66"/>
      <c r="R75" s="68"/>
      <c r="T75" s="62"/>
      <c r="V75" s="54"/>
    </row>
    <row r="76" spans="2:22" x14ac:dyDescent="0.35">
      <c r="B76" s="77"/>
      <c r="D76" s="19"/>
      <c r="F76" s="20"/>
      <c r="H76" s="19"/>
      <c r="J76" s="21"/>
    </row>
    <row r="77" spans="2:22" ht="15" customHeight="1" x14ac:dyDescent="0.35">
      <c r="B77" s="77"/>
      <c r="D77" s="19"/>
      <c r="F77" s="20"/>
      <c r="H77" s="75" t="s">
        <v>135</v>
      </c>
      <c r="I77" s="22" t="s">
        <v>256</v>
      </c>
      <c r="J77" s="21"/>
      <c r="L77" s="69" t="s">
        <v>97</v>
      </c>
      <c r="M77" s="16">
        <f>IF(L77="SI",1,IF(L77="NO",0,IF(L77="Desactualizado",0.5,0)))</f>
        <v>0</v>
      </c>
      <c r="N77" s="65"/>
      <c r="O77" s="17">
        <f>IF(L77="","",IF(L77="SI",1,0))</f>
        <v>0</v>
      </c>
      <c r="P77" s="65" t="s">
        <v>288</v>
      </c>
      <c r="R77" s="67">
        <v>0.01</v>
      </c>
      <c r="T77" s="61" t="s">
        <v>308</v>
      </c>
      <c r="V77" s="51" t="s">
        <v>349</v>
      </c>
    </row>
    <row r="78" spans="2:22" ht="15" customHeight="1" thickBot="1" x14ac:dyDescent="0.4">
      <c r="B78" s="77"/>
      <c r="D78" s="19"/>
      <c r="F78" s="20"/>
      <c r="H78" s="76"/>
      <c r="I78" s="25" t="s">
        <v>272</v>
      </c>
      <c r="J78" s="21"/>
      <c r="L78" s="70"/>
      <c r="M78" s="13"/>
      <c r="N78" s="66"/>
      <c r="P78" s="66"/>
      <c r="R78" s="68"/>
      <c r="T78" s="62"/>
      <c r="V78" s="52"/>
    </row>
    <row r="79" spans="2:22" ht="15" customHeight="1" x14ac:dyDescent="0.35">
      <c r="B79" s="77"/>
      <c r="D79" s="19"/>
      <c r="F79" s="20"/>
      <c r="H79" s="19"/>
      <c r="J79" s="21"/>
      <c r="V79" s="53"/>
    </row>
    <row r="80" spans="2:22" ht="15" customHeight="1" x14ac:dyDescent="0.35">
      <c r="B80" s="77"/>
      <c r="D80" s="19"/>
      <c r="F80" s="20"/>
      <c r="H80" s="75" t="s">
        <v>136</v>
      </c>
      <c r="I80" s="22" t="s">
        <v>256</v>
      </c>
      <c r="J80" s="21"/>
      <c r="L80" s="69" t="s">
        <v>97</v>
      </c>
      <c r="M80" s="16">
        <f>IF(L80="SI",1,IF(L80="NO",0,IF(L80="Desactualizado",0.5,0)))</f>
        <v>0</v>
      </c>
      <c r="N80" s="65"/>
      <c r="O80" s="17">
        <f>IF(L80="","",IF(L80="SI",1,0))</f>
        <v>0</v>
      </c>
      <c r="P80" s="65" t="s">
        <v>288</v>
      </c>
      <c r="R80" s="67">
        <v>0.01</v>
      </c>
      <c r="T80" s="61" t="s">
        <v>308</v>
      </c>
      <c r="V80" s="53"/>
    </row>
    <row r="81" spans="2:22" ht="15" customHeight="1" thickBot="1" x14ac:dyDescent="0.4">
      <c r="B81" s="77"/>
      <c r="D81" s="19"/>
      <c r="F81" s="20"/>
      <c r="H81" s="76"/>
      <c r="I81" s="25" t="s">
        <v>272</v>
      </c>
      <c r="J81" s="21"/>
      <c r="L81" s="70"/>
      <c r="M81" s="13"/>
      <c r="N81" s="66"/>
      <c r="P81" s="66"/>
      <c r="R81" s="68"/>
      <c r="T81" s="62"/>
      <c r="V81" s="54"/>
    </row>
    <row r="82" spans="2:22" x14ac:dyDescent="0.35">
      <c r="B82" s="77"/>
      <c r="D82" s="19"/>
      <c r="F82" s="20"/>
      <c r="H82" s="13"/>
      <c r="J82" s="21"/>
    </row>
    <row r="83" spans="2:22" x14ac:dyDescent="0.35">
      <c r="B83" s="77"/>
      <c r="D83" s="19"/>
      <c r="F83" s="20"/>
      <c r="H83" s="75" t="s">
        <v>124</v>
      </c>
      <c r="J83" s="21"/>
      <c r="K83" s="15"/>
      <c r="L83" s="69" t="s">
        <v>95</v>
      </c>
      <c r="M83" s="16">
        <f>IF(L83="SI",1,IF(L83="NO",0,IF(L83="Desactualizado",0.5,0)))</f>
        <v>1</v>
      </c>
      <c r="N83" s="71" t="s">
        <v>301</v>
      </c>
      <c r="O83" s="17">
        <f>IF(L83="","",IF(L83="SI",1,0))</f>
        <v>1</v>
      </c>
      <c r="P83" s="65" t="s">
        <v>287</v>
      </c>
      <c r="R83" s="67">
        <v>1</v>
      </c>
      <c r="T83" s="61"/>
    </row>
    <row r="84" spans="2:22" ht="18.75" thickBot="1" x14ac:dyDescent="0.4">
      <c r="B84" s="77"/>
      <c r="D84" s="72" t="s">
        <v>8</v>
      </c>
      <c r="F84" s="20"/>
      <c r="H84" s="76"/>
      <c r="J84" s="21"/>
      <c r="K84" s="15"/>
      <c r="L84" s="70"/>
      <c r="M84" s="13"/>
      <c r="N84" s="66"/>
      <c r="P84" s="66"/>
      <c r="R84" s="68"/>
      <c r="T84" s="62"/>
    </row>
    <row r="85" spans="2:22" x14ac:dyDescent="0.35">
      <c r="B85" s="77"/>
      <c r="D85" s="73"/>
      <c r="F85" s="72" t="s">
        <v>145</v>
      </c>
      <c r="H85" s="13"/>
      <c r="J85" s="21"/>
    </row>
    <row r="86" spans="2:22" ht="32.25" customHeight="1" x14ac:dyDescent="0.35">
      <c r="B86" s="77"/>
      <c r="D86" s="73"/>
      <c r="F86" s="73"/>
      <c r="H86" s="75" t="s">
        <v>125</v>
      </c>
      <c r="J86" s="21"/>
      <c r="K86" s="15"/>
      <c r="L86" s="69" t="s">
        <v>95</v>
      </c>
      <c r="M86" s="16">
        <f>IF(L86="SI",1,IF(L86="NO",0,IF(L86="Desactualizado",0.5,0)))</f>
        <v>1</v>
      </c>
      <c r="N86" s="71" t="s">
        <v>301</v>
      </c>
      <c r="O86" s="17">
        <f>IF(L86="","",IF(L86="SI",1,0))</f>
        <v>1</v>
      </c>
      <c r="P86" s="65" t="s">
        <v>287</v>
      </c>
      <c r="R86" s="67">
        <v>1</v>
      </c>
      <c r="T86" s="61"/>
    </row>
    <row r="87" spans="2:22" ht="32.25" customHeight="1" thickBot="1" x14ac:dyDescent="0.4">
      <c r="B87" s="77"/>
      <c r="D87" s="73"/>
      <c r="F87" s="73"/>
      <c r="H87" s="76"/>
      <c r="J87" s="21"/>
      <c r="K87" s="15"/>
      <c r="L87" s="70"/>
      <c r="M87" s="13"/>
      <c r="N87" s="66"/>
      <c r="P87" s="66"/>
      <c r="R87" s="68"/>
      <c r="T87" s="62"/>
    </row>
    <row r="88" spans="2:22" ht="18.75" thickBot="1" x14ac:dyDescent="0.4">
      <c r="B88" s="77"/>
      <c r="D88" s="78"/>
      <c r="F88" s="74"/>
      <c r="H88" s="13"/>
      <c r="J88" s="21"/>
    </row>
    <row r="89" spans="2:22" x14ac:dyDescent="0.35">
      <c r="B89" s="77"/>
      <c r="D89" s="19"/>
      <c r="F89" s="24">
        <f>ROUND((M83*(1/3))+(M86*(1/3))+(M89*(1/3)),1)</f>
        <v>1</v>
      </c>
      <c r="H89" s="75" t="s">
        <v>126</v>
      </c>
      <c r="J89" s="21"/>
      <c r="K89" s="15"/>
      <c r="L89" s="69" t="s">
        <v>95</v>
      </c>
      <c r="M89" s="16">
        <f>IF(L89="SI",1,IF(L89="NO",0,IF(L89="Desactualizado",0.5,0)))</f>
        <v>1</v>
      </c>
      <c r="N89" s="71" t="s">
        <v>301</v>
      </c>
      <c r="O89" s="17">
        <f>IF(L89="","",IF(L89="SI",1,0))</f>
        <v>1</v>
      </c>
      <c r="P89" s="65" t="s">
        <v>287</v>
      </c>
      <c r="R89" s="67">
        <v>1</v>
      </c>
      <c r="T89" s="61"/>
    </row>
    <row r="90" spans="2:22" ht="18.75" thickBot="1" x14ac:dyDescent="0.4">
      <c r="B90" s="77"/>
      <c r="D90" s="19"/>
      <c r="F90" s="20"/>
      <c r="H90" s="76"/>
      <c r="J90" s="21"/>
      <c r="K90" s="15"/>
      <c r="L90" s="70"/>
      <c r="M90" s="13"/>
      <c r="N90" s="66"/>
      <c r="P90" s="66"/>
      <c r="R90" s="68"/>
      <c r="T90" s="62"/>
    </row>
    <row r="91" spans="2:22" x14ac:dyDescent="0.35">
      <c r="B91" s="77"/>
      <c r="D91" s="19"/>
      <c r="F91" s="20"/>
      <c r="H91" s="19"/>
      <c r="J91" s="21"/>
    </row>
    <row r="92" spans="2:22" x14ac:dyDescent="0.35">
      <c r="B92" s="77"/>
      <c r="D92" s="19"/>
      <c r="F92" s="20"/>
      <c r="H92" s="75" t="s">
        <v>128</v>
      </c>
      <c r="J92" s="21"/>
      <c r="K92" s="15"/>
      <c r="L92" s="69" t="s">
        <v>95</v>
      </c>
      <c r="M92" s="16">
        <f>IF(L92="SI",1,IF(L92="NO",0,IF(L92="Desactualizado",0.5,0)))</f>
        <v>1</v>
      </c>
      <c r="N92" s="71" t="s">
        <v>96</v>
      </c>
      <c r="O92" s="17">
        <f>IF(L92="","",IF(L92="SI",1,0))</f>
        <v>1</v>
      </c>
      <c r="P92" s="65" t="s">
        <v>286</v>
      </c>
      <c r="R92" s="67">
        <v>1</v>
      </c>
      <c r="T92" s="61"/>
    </row>
    <row r="93" spans="2:22" ht="18.75" thickBot="1" x14ac:dyDescent="0.4">
      <c r="B93" s="77"/>
      <c r="D93" s="19"/>
      <c r="F93" s="20"/>
      <c r="H93" s="76"/>
      <c r="J93" s="21"/>
      <c r="K93" s="15"/>
      <c r="L93" s="70"/>
      <c r="M93" s="13"/>
      <c r="N93" s="66"/>
      <c r="P93" s="66"/>
      <c r="R93" s="68"/>
      <c r="T93" s="62"/>
    </row>
    <row r="94" spans="2:22" x14ac:dyDescent="0.35">
      <c r="B94" s="77"/>
      <c r="D94" s="19"/>
      <c r="F94" s="20"/>
      <c r="H94" s="19"/>
      <c r="J94" s="21"/>
    </row>
    <row r="95" spans="2:22" ht="66" customHeight="1" x14ac:dyDescent="0.35">
      <c r="B95" s="77"/>
      <c r="D95" s="19"/>
      <c r="F95" s="20"/>
      <c r="H95" s="75" t="s">
        <v>129</v>
      </c>
      <c r="I95" s="22" t="s">
        <v>256</v>
      </c>
      <c r="J95" s="21"/>
      <c r="L95" s="69" t="s">
        <v>95</v>
      </c>
      <c r="M95" s="16">
        <f>IF(L95="SI",1,IF(L95="NO",0,IF(L95="Desactualizado",0.5,0)))</f>
        <v>1</v>
      </c>
      <c r="N95" s="71" t="s">
        <v>303</v>
      </c>
      <c r="O95" s="17">
        <f>IF(L95="","",IF(L95="SI",1,0))</f>
        <v>1</v>
      </c>
      <c r="P95" s="65" t="s">
        <v>286</v>
      </c>
      <c r="R95" s="67">
        <v>1</v>
      </c>
      <c r="T95" s="61"/>
      <c r="V95" s="51" t="s">
        <v>340</v>
      </c>
    </row>
    <row r="96" spans="2:22" ht="66" customHeight="1" thickBot="1" x14ac:dyDescent="0.4">
      <c r="B96" s="77"/>
      <c r="D96" s="19"/>
      <c r="F96" s="20"/>
      <c r="H96" s="76"/>
      <c r="I96" s="23" t="s">
        <v>271</v>
      </c>
      <c r="J96" s="21"/>
      <c r="L96" s="70"/>
      <c r="M96" s="13"/>
      <c r="N96" s="66"/>
      <c r="P96" s="66"/>
      <c r="R96" s="68"/>
      <c r="T96" s="62"/>
      <c r="V96" s="58"/>
    </row>
    <row r="97" spans="2:22" x14ac:dyDescent="0.35">
      <c r="B97" s="77"/>
      <c r="D97" s="19"/>
      <c r="F97" s="20"/>
      <c r="H97" s="19"/>
      <c r="J97" s="21"/>
    </row>
    <row r="98" spans="2:22" ht="15" customHeight="1" x14ac:dyDescent="0.35">
      <c r="B98" s="77"/>
      <c r="D98" s="19"/>
      <c r="F98" s="20"/>
      <c r="H98" s="75" t="s">
        <v>130</v>
      </c>
      <c r="J98" s="21"/>
      <c r="K98" s="15"/>
      <c r="L98" s="69" t="s">
        <v>95</v>
      </c>
      <c r="M98" s="16">
        <f>IF(L98="SI",1,IF(L98="NO",0,IF(L98="Desactualizado",0.5,0)))</f>
        <v>1</v>
      </c>
      <c r="N98" s="71" t="s">
        <v>96</v>
      </c>
      <c r="O98" s="17">
        <f>IF(L98="","",IF(L98="SI",1,0))</f>
        <v>1</v>
      </c>
      <c r="P98" s="65" t="s">
        <v>286</v>
      </c>
      <c r="R98" s="67">
        <v>1</v>
      </c>
      <c r="T98" s="61"/>
    </row>
    <row r="99" spans="2:22" ht="15.75" customHeight="1" thickBot="1" x14ac:dyDescent="0.4">
      <c r="B99" s="77"/>
      <c r="D99" s="19"/>
      <c r="F99" s="20"/>
      <c r="H99" s="76"/>
      <c r="J99" s="21"/>
      <c r="K99" s="15"/>
      <c r="L99" s="70"/>
      <c r="M99" s="13"/>
      <c r="N99" s="66"/>
      <c r="P99" s="66"/>
      <c r="R99" s="68"/>
      <c r="T99" s="62"/>
    </row>
    <row r="100" spans="2:22" x14ac:dyDescent="0.35">
      <c r="B100" s="77"/>
      <c r="D100" s="19"/>
      <c r="F100" s="20"/>
      <c r="H100" s="19"/>
      <c r="J100" s="21"/>
    </row>
    <row r="101" spans="2:22" ht="15" customHeight="1" x14ac:dyDescent="0.35">
      <c r="B101" s="77"/>
      <c r="D101" s="19"/>
      <c r="F101" s="20"/>
      <c r="H101" s="75" t="s">
        <v>131</v>
      </c>
      <c r="J101" s="21"/>
      <c r="K101" s="15"/>
      <c r="L101" s="69" t="s">
        <v>95</v>
      </c>
      <c r="M101" s="16">
        <f>IF(L101="SI",1,IF(L101="NO",0,IF(L101="Desactualizado",0.5,0)))</f>
        <v>1</v>
      </c>
      <c r="N101" s="71" t="s">
        <v>96</v>
      </c>
      <c r="O101" s="17">
        <f>IF(L101="","",IF(L101="SI",1,0))</f>
        <v>1</v>
      </c>
      <c r="P101" s="65" t="s">
        <v>286</v>
      </c>
      <c r="R101" s="67">
        <v>1</v>
      </c>
      <c r="T101" s="61"/>
    </row>
    <row r="102" spans="2:22" ht="15.75" customHeight="1" thickBot="1" x14ac:dyDescent="0.4">
      <c r="B102" s="77"/>
      <c r="D102" s="19"/>
      <c r="F102" s="20"/>
      <c r="H102" s="76"/>
      <c r="J102" s="21"/>
      <c r="K102" s="15"/>
      <c r="L102" s="70"/>
      <c r="M102" s="13"/>
      <c r="N102" s="66"/>
      <c r="P102" s="66"/>
      <c r="R102" s="68"/>
      <c r="T102" s="62"/>
    </row>
    <row r="103" spans="2:22" x14ac:dyDescent="0.35">
      <c r="B103" s="77"/>
      <c r="D103" s="19"/>
      <c r="F103" s="72" t="s">
        <v>137</v>
      </c>
      <c r="H103" s="19"/>
      <c r="J103" s="21"/>
    </row>
    <row r="104" spans="2:22" ht="22.5" customHeight="1" x14ac:dyDescent="0.35">
      <c r="B104" s="77"/>
      <c r="D104" s="19"/>
      <c r="F104" s="73"/>
      <c r="H104" s="75" t="s">
        <v>132</v>
      </c>
      <c r="J104" s="21"/>
      <c r="K104" s="15"/>
      <c r="L104" s="69" t="s">
        <v>95</v>
      </c>
      <c r="M104" s="16">
        <f>IF(L104="SI",1,IF(L104="NO",0,IF(L104="Desactualizado",0.5,0)))</f>
        <v>1</v>
      </c>
      <c r="N104" s="71" t="s">
        <v>96</v>
      </c>
      <c r="O104" s="17">
        <f>IF(L104="","",IF(L104="SI",1,0))</f>
        <v>1</v>
      </c>
      <c r="P104" s="65" t="s">
        <v>286</v>
      </c>
      <c r="R104" s="67">
        <v>1</v>
      </c>
      <c r="T104" s="61"/>
    </row>
    <row r="105" spans="2:22" ht="22.5" customHeight="1" thickBot="1" x14ac:dyDescent="0.4">
      <c r="B105" s="77"/>
      <c r="D105" s="19"/>
      <c r="F105" s="73"/>
      <c r="H105" s="76"/>
      <c r="J105" s="21"/>
      <c r="K105" s="15"/>
      <c r="L105" s="70"/>
      <c r="M105" s="13"/>
      <c r="N105" s="66"/>
      <c r="P105" s="66"/>
      <c r="R105" s="68"/>
      <c r="T105" s="62"/>
    </row>
    <row r="106" spans="2:22" ht="18.75" thickBot="1" x14ac:dyDescent="0.4">
      <c r="B106" s="77"/>
      <c r="D106" s="19"/>
      <c r="F106" s="74"/>
      <c r="H106" s="19"/>
      <c r="J106" s="21"/>
    </row>
    <row r="107" spans="2:22" x14ac:dyDescent="0.35">
      <c r="B107" s="77"/>
      <c r="D107" s="19"/>
      <c r="F107" s="24">
        <f>ROUND((M92*(1/9))+(M95*(1/9))+(M98*(1/9))+(M101*(1/9))+(M104*(1/9))+(M107*(1/9))+(M110*(1/9))+(M113*(1/9))+(M116*(1/9)),1)</f>
        <v>0.6</v>
      </c>
      <c r="H107" s="75" t="s">
        <v>133</v>
      </c>
      <c r="I107" s="22" t="s">
        <v>256</v>
      </c>
      <c r="J107" s="21"/>
      <c r="L107" s="69" t="s">
        <v>97</v>
      </c>
      <c r="M107" s="16">
        <f>IF(L107="SI",1,IF(L107="NO",0,IF(L107="Desactualizado",0.5,0)))</f>
        <v>0</v>
      </c>
      <c r="N107" s="65"/>
      <c r="O107" s="17">
        <f>IF(L107="","",IF(L107="SI",1,0))</f>
        <v>0</v>
      </c>
      <c r="P107" s="65" t="s">
        <v>286</v>
      </c>
      <c r="R107" s="67">
        <v>0.01</v>
      </c>
      <c r="T107" s="61" t="s">
        <v>308</v>
      </c>
      <c r="V107" s="51" t="s">
        <v>309</v>
      </c>
    </row>
    <row r="108" spans="2:22" ht="18.75" thickBot="1" x14ac:dyDescent="0.4">
      <c r="B108" s="77"/>
      <c r="D108" s="19"/>
      <c r="F108" s="20"/>
      <c r="H108" s="76"/>
      <c r="I108" s="25" t="s">
        <v>272</v>
      </c>
      <c r="J108" s="21"/>
      <c r="L108" s="70"/>
      <c r="M108" s="13"/>
      <c r="N108" s="66"/>
      <c r="P108" s="66"/>
      <c r="R108" s="68"/>
      <c r="T108" s="62"/>
      <c r="V108" s="52"/>
    </row>
    <row r="109" spans="2:22" x14ac:dyDescent="0.35">
      <c r="B109" s="77"/>
      <c r="D109" s="19"/>
      <c r="F109" s="20"/>
      <c r="H109" s="19"/>
      <c r="J109" s="21"/>
      <c r="V109" s="53"/>
    </row>
    <row r="110" spans="2:22" x14ac:dyDescent="0.35">
      <c r="B110" s="77"/>
      <c r="D110" s="19"/>
      <c r="F110" s="20"/>
      <c r="H110" s="75" t="s">
        <v>134</v>
      </c>
      <c r="I110" s="22" t="s">
        <v>256</v>
      </c>
      <c r="J110" s="21"/>
      <c r="L110" s="69" t="s">
        <v>97</v>
      </c>
      <c r="M110" s="16">
        <f>IF(L110="SI",1,IF(L110="NO",0,IF(L110="Desactualizado",0.5,0)))</f>
        <v>0</v>
      </c>
      <c r="N110" s="65"/>
      <c r="O110" s="17">
        <f>IF(L110="","",IF(L110="SI",1,0))</f>
        <v>0</v>
      </c>
      <c r="P110" s="65" t="s">
        <v>286</v>
      </c>
      <c r="R110" s="67">
        <v>0.01</v>
      </c>
      <c r="T110" s="61" t="s">
        <v>308</v>
      </c>
      <c r="V110" s="53"/>
    </row>
    <row r="111" spans="2:22" ht="18.75" thickBot="1" x14ac:dyDescent="0.4">
      <c r="B111" s="77"/>
      <c r="D111" s="19"/>
      <c r="F111" s="20"/>
      <c r="H111" s="76"/>
      <c r="I111" s="25" t="s">
        <v>272</v>
      </c>
      <c r="J111" s="21"/>
      <c r="L111" s="70"/>
      <c r="M111" s="13"/>
      <c r="N111" s="66"/>
      <c r="P111" s="66"/>
      <c r="R111" s="68"/>
      <c r="T111" s="62"/>
      <c r="V111" s="54"/>
    </row>
    <row r="112" spans="2:22" x14ac:dyDescent="0.35">
      <c r="B112" s="77"/>
      <c r="D112" s="19"/>
      <c r="F112" s="20"/>
      <c r="H112" s="19"/>
      <c r="J112" s="21"/>
    </row>
    <row r="113" spans="2:22" ht="15" customHeight="1" x14ac:dyDescent="0.35">
      <c r="B113" s="77"/>
      <c r="D113" s="19"/>
      <c r="F113" s="20"/>
      <c r="H113" s="75" t="s">
        <v>135</v>
      </c>
      <c r="I113" s="22" t="s">
        <v>256</v>
      </c>
      <c r="J113" s="21"/>
      <c r="L113" s="69" t="s">
        <v>97</v>
      </c>
      <c r="M113" s="16">
        <f>IF(L113="SI",1,IF(L113="NO",0,IF(L113="Desactualizado",0.5,0)))</f>
        <v>0</v>
      </c>
      <c r="N113" s="65"/>
      <c r="O113" s="17">
        <f>IF(L113="","",IF(L113="SI",1,0))</f>
        <v>0</v>
      </c>
      <c r="P113" s="65" t="s">
        <v>288</v>
      </c>
      <c r="R113" s="67">
        <v>0.01</v>
      </c>
      <c r="T113" s="61" t="s">
        <v>308</v>
      </c>
      <c r="V113" s="51" t="s">
        <v>349</v>
      </c>
    </row>
    <row r="114" spans="2:22" ht="15" customHeight="1" thickBot="1" x14ac:dyDescent="0.4">
      <c r="B114" s="77"/>
      <c r="D114" s="19"/>
      <c r="F114" s="20"/>
      <c r="H114" s="76"/>
      <c r="I114" s="25" t="s">
        <v>272</v>
      </c>
      <c r="J114" s="21"/>
      <c r="L114" s="70"/>
      <c r="M114" s="13"/>
      <c r="N114" s="66"/>
      <c r="P114" s="66"/>
      <c r="R114" s="68"/>
      <c r="T114" s="62"/>
      <c r="V114" s="52"/>
    </row>
    <row r="115" spans="2:22" ht="15" customHeight="1" x14ac:dyDescent="0.35">
      <c r="B115" s="77"/>
      <c r="D115" s="19"/>
      <c r="F115" s="20"/>
      <c r="H115" s="19"/>
      <c r="J115" s="21"/>
      <c r="V115" s="53"/>
    </row>
    <row r="116" spans="2:22" ht="15" customHeight="1" x14ac:dyDescent="0.35">
      <c r="B116" s="77"/>
      <c r="D116" s="19"/>
      <c r="F116" s="20"/>
      <c r="H116" s="75" t="s">
        <v>136</v>
      </c>
      <c r="I116" s="22" t="s">
        <v>256</v>
      </c>
      <c r="J116" s="21"/>
      <c r="L116" s="69" t="s">
        <v>97</v>
      </c>
      <c r="M116" s="16">
        <f>IF(L116="SI",1,IF(L116="NO",0,IF(L116="Desactualizado",0.5,0)))</f>
        <v>0</v>
      </c>
      <c r="N116" s="65"/>
      <c r="O116" s="17">
        <f>IF(L116="","",IF(L116="SI",1,0))</f>
        <v>0</v>
      </c>
      <c r="P116" s="65" t="s">
        <v>288</v>
      </c>
      <c r="R116" s="67">
        <v>0.01</v>
      </c>
      <c r="T116" s="61" t="s">
        <v>308</v>
      </c>
      <c r="V116" s="53"/>
    </row>
    <row r="117" spans="2:22" ht="15" customHeight="1" thickBot="1" x14ac:dyDescent="0.4">
      <c r="B117" s="77"/>
      <c r="D117" s="19"/>
      <c r="F117" s="20"/>
      <c r="H117" s="76"/>
      <c r="I117" s="25" t="s">
        <v>272</v>
      </c>
      <c r="J117" s="21"/>
      <c r="L117" s="70"/>
      <c r="M117" s="13"/>
      <c r="N117" s="66"/>
      <c r="P117" s="66"/>
      <c r="R117" s="68"/>
      <c r="T117" s="62"/>
      <c r="V117" s="54"/>
    </row>
    <row r="118" spans="2:22" x14ac:dyDescent="0.35">
      <c r="B118" s="77"/>
      <c r="D118" s="19"/>
      <c r="F118" s="20"/>
      <c r="H118" s="19"/>
      <c r="J118" s="21"/>
    </row>
    <row r="119" spans="2:22" x14ac:dyDescent="0.35">
      <c r="B119" s="77"/>
      <c r="D119" s="19"/>
      <c r="F119" s="20"/>
      <c r="H119" s="75" t="s">
        <v>138</v>
      </c>
      <c r="I119" s="22" t="s">
        <v>256</v>
      </c>
      <c r="J119" s="21"/>
      <c r="L119" s="69" t="s">
        <v>95</v>
      </c>
      <c r="M119" s="16">
        <f>IF(L119="SI",1,IF(L119="NO",0,IF(L119="Desactualizado",0.5,0)))</f>
        <v>1</v>
      </c>
      <c r="N119" s="71" t="s">
        <v>326</v>
      </c>
      <c r="O119" s="17">
        <f>IF(L119="","",IF(L119="SI",1,0))</f>
        <v>1</v>
      </c>
      <c r="P119" s="65" t="s">
        <v>241</v>
      </c>
      <c r="R119" s="67">
        <v>1</v>
      </c>
      <c r="T119" s="61">
        <v>44407</v>
      </c>
      <c r="V119" s="51" t="s">
        <v>350</v>
      </c>
    </row>
    <row r="120" spans="2:22" ht="18.75" thickBot="1" x14ac:dyDescent="0.4">
      <c r="B120" s="77"/>
      <c r="D120" s="19"/>
      <c r="F120" s="20"/>
      <c r="H120" s="76"/>
      <c r="I120" s="23" t="s">
        <v>271</v>
      </c>
      <c r="J120" s="21"/>
      <c r="L120" s="70"/>
      <c r="M120" s="13"/>
      <c r="N120" s="66"/>
      <c r="P120" s="66"/>
      <c r="R120" s="68"/>
      <c r="T120" s="62"/>
      <c r="V120" s="52"/>
    </row>
    <row r="121" spans="2:22" x14ac:dyDescent="0.35">
      <c r="B121" s="77"/>
      <c r="D121" s="19"/>
      <c r="F121" s="20"/>
      <c r="H121" s="19"/>
      <c r="J121" s="21"/>
      <c r="V121" s="53"/>
    </row>
    <row r="122" spans="2:22" ht="15" customHeight="1" x14ac:dyDescent="0.35">
      <c r="B122" s="77"/>
      <c r="D122" s="19"/>
      <c r="F122" s="20"/>
      <c r="H122" s="75" t="s">
        <v>139</v>
      </c>
      <c r="I122" s="22" t="s">
        <v>256</v>
      </c>
      <c r="J122" s="21"/>
      <c r="L122" s="69" t="s">
        <v>95</v>
      </c>
      <c r="M122" s="16">
        <f>IF(L122="SI",1,IF(L122="NO",0,IF(L122="Desactualizado",0.5,0)))</f>
        <v>1</v>
      </c>
      <c r="N122" s="71" t="s">
        <v>326</v>
      </c>
      <c r="O122" s="17">
        <f>IF(L122="","",IF(L122="SI",1,0))</f>
        <v>1</v>
      </c>
      <c r="P122" s="65" t="s">
        <v>241</v>
      </c>
      <c r="R122" s="67">
        <v>1</v>
      </c>
      <c r="T122" s="61">
        <v>44407</v>
      </c>
      <c r="V122" s="53"/>
    </row>
    <row r="123" spans="2:22" ht="15.75" customHeight="1" thickBot="1" x14ac:dyDescent="0.4">
      <c r="B123" s="77"/>
      <c r="D123" s="19"/>
      <c r="F123" s="20"/>
      <c r="H123" s="76"/>
      <c r="I123" s="26" t="s">
        <v>273</v>
      </c>
      <c r="J123" s="21"/>
      <c r="L123" s="70"/>
      <c r="M123" s="13"/>
      <c r="N123" s="66"/>
      <c r="P123" s="66"/>
      <c r="R123" s="68"/>
      <c r="T123" s="62"/>
      <c r="V123" s="53"/>
    </row>
    <row r="124" spans="2:22" x14ac:dyDescent="0.35">
      <c r="B124" s="77"/>
      <c r="D124" s="19"/>
      <c r="F124" s="20"/>
      <c r="H124" s="19"/>
      <c r="J124" s="21"/>
      <c r="V124" s="53"/>
    </row>
    <row r="125" spans="2:22" ht="15" customHeight="1" x14ac:dyDescent="0.35">
      <c r="B125" s="77"/>
      <c r="D125" s="19"/>
      <c r="F125" s="20"/>
      <c r="H125" s="75" t="s">
        <v>140</v>
      </c>
      <c r="I125" s="22" t="s">
        <v>256</v>
      </c>
      <c r="J125" s="21"/>
      <c r="L125" s="69" t="s">
        <v>95</v>
      </c>
      <c r="M125" s="16">
        <f>IF(L125="SI",1,IF(L125="NO",0,IF(L125="Desactualizado",0.5,0)))</f>
        <v>1</v>
      </c>
      <c r="N125" s="71" t="s">
        <v>326</v>
      </c>
      <c r="O125" s="17">
        <f>IF(L125="","",IF(L125="SI",1,0))</f>
        <v>1</v>
      </c>
      <c r="P125" s="65" t="s">
        <v>241</v>
      </c>
      <c r="R125" s="67">
        <v>1</v>
      </c>
      <c r="T125" s="61">
        <v>44407</v>
      </c>
      <c r="V125" s="53"/>
    </row>
    <row r="126" spans="2:22" ht="21.75" customHeight="1" thickBot="1" x14ac:dyDescent="0.4">
      <c r="B126" s="77"/>
      <c r="D126" s="72" t="s">
        <v>11</v>
      </c>
      <c r="F126" s="79" t="s">
        <v>10</v>
      </c>
      <c r="H126" s="76"/>
      <c r="I126" s="26" t="s">
        <v>273</v>
      </c>
      <c r="J126" s="21"/>
      <c r="L126" s="70"/>
      <c r="M126" s="13"/>
      <c r="N126" s="66"/>
      <c r="P126" s="66"/>
      <c r="R126" s="68"/>
      <c r="T126" s="62"/>
      <c r="V126" s="53"/>
    </row>
    <row r="127" spans="2:22" ht="15" customHeight="1" x14ac:dyDescent="0.35">
      <c r="B127" s="77"/>
      <c r="D127" s="73"/>
      <c r="F127" s="80"/>
      <c r="H127" s="19"/>
      <c r="J127" s="21"/>
      <c r="V127" s="53"/>
    </row>
    <row r="128" spans="2:22" ht="21.75" customHeight="1" x14ac:dyDescent="0.35">
      <c r="B128" s="77"/>
      <c r="D128" s="73"/>
      <c r="F128" s="80"/>
      <c r="H128" s="75" t="s">
        <v>141</v>
      </c>
      <c r="I128" s="22" t="s">
        <v>256</v>
      </c>
      <c r="J128" s="21"/>
      <c r="L128" s="69" t="s">
        <v>95</v>
      </c>
      <c r="M128" s="16">
        <f>IF(L128="SI",1,IF(L128="NO",0,IF(L128="Desactualizado",0.5,0)))</f>
        <v>1</v>
      </c>
      <c r="N128" s="71" t="s">
        <v>326</v>
      </c>
      <c r="O128" s="17">
        <f>IF(L128="","",IF(L128="SI",1,0))</f>
        <v>1</v>
      </c>
      <c r="P128" s="65" t="s">
        <v>241</v>
      </c>
      <c r="R128" s="67">
        <v>1</v>
      </c>
      <c r="T128" s="61">
        <v>44407</v>
      </c>
      <c r="V128" s="53"/>
    </row>
    <row r="129" spans="2:22" ht="21.75" customHeight="1" thickBot="1" x14ac:dyDescent="0.4">
      <c r="B129" s="77"/>
      <c r="D129" s="73"/>
      <c r="F129" s="80"/>
      <c r="H129" s="76"/>
      <c r="I129" s="26" t="s">
        <v>273</v>
      </c>
      <c r="J129" s="21"/>
      <c r="L129" s="70"/>
      <c r="M129" s="13"/>
      <c r="N129" s="66"/>
      <c r="P129" s="66"/>
      <c r="R129" s="68"/>
      <c r="T129" s="62"/>
      <c r="V129" s="53"/>
    </row>
    <row r="130" spans="2:22" ht="18.75" thickBot="1" x14ac:dyDescent="0.4">
      <c r="B130" s="77"/>
      <c r="D130" s="78"/>
      <c r="F130" s="81"/>
      <c r="H130" s="19"/>
      <c r="J130" s="21"/>
      <c r="V130" s="53"/>
    </row>
    <row r="131" spans="2:22" ht="15" customHeight="1" x14ac:dyDescent="0.35">
      <c r="B131" s="77"/>
      <c r="D131" s="19"/>
      <c r="F131" s="24">
        <f>ROUND((M119*(1/7))+(M122*(1/7))+(M125*(1/7))+(M128*(1/7))+(M131*(1/7))+(M134*(1/7))+(M137*(1/7)),1)</f>
        <v>1</v>
      </c>
      <c r="H131" s="75" t="s">
        <v>142</v>
      </c>
      <c r="I131" s="22" t="s">
        <v>256</v>
      </c>
      <c r="J131" s="21"/>
      <c r="L131" s="69" t="s">
        <v>95</v>
      </c>
      <c r="M131" s="16">
        <f>IF(L131="SI",1,IF(L131="NO",0,IF(L131="Desactualizado",0.5,0)))</f>
        <v>1</v>
      </c>
      <c r="N131" s="71" t="s">
        <v>326</v>
      </c>
      <c r="O131" s="17">
        <f>IF(L131="","",IF(L131="SI",1,0))</f>
        <v>1</v>
      </c>
      <c r="P131" s="65" t="s">
        <v>241</v>
      </c>
      <c r="R131" s="67">
        <v>1</v>
      </c>
      <c r="T131" s="61">
        <v>44407</v>
      </c>
      <c r="V131" s="53"/>
    </row>
    <row r="132" spans="2:22" ht="15.75" customHeight="1" thickBot="1" x14ac:dyDescent="0.4">
      <c r="B132" s="77"/>
      <c r="D132" s="19"/>
      <c r="F132" s="20"/>
      <c r="H132" s="76"/>
      <c r="I132" s="26" t="s">
        <v>273</v>
      </c>
      <c r="J132" s="21"/>
      <c r="L132" s="70"/>
      <c r="M132" s="13"/>
      <c r="N132" s="66"/>
      <c r="P132" s="66"/>
      <c r="R132" s="68"/>
      <c r="T132" s="62"/>
      <c r="V132" s="53"/>
    </row>
    <row r="133" spans="2:22" x14ac:dyDescent="0.35">
      <c r="B133" s="77"/>
      <c r="D133" s="19"/>
      <c r="F133" s="20"/>
      <c r="H133" s="19"/>
      <c r="J133" s="21"/>
      <c r="V133" s="53"/>
    </row>
    <row r="134" spans="2:22" ht="15" customHeight="1" x14ac:dyDescent="0.35">
      <c r="B134" s="77"/>
      <c r="D134" s="19"/>
      <c r="F134" s="20"/>
      <c r="H134" s="75" t="s">
        <v>143</v>
      </c>
      <c r="I134" s="22" t="s">
        <v>256</v>
      </c>
      <c r="J134" s="21"/>
      <c r="L134" s="69" t="s">
        <v>95</v>
      </c>
      <c r="M134" s="16">
        <f>IF(L134="SI",1,IF(L134="NO",0,IF(L134="Desactualizado",0.5,0)))</f>
        <v>1</v>
      </c>
      <c r="N134" s="71" t="s">
        <v>326</v>
      </c>
      <c r="O134" s="17">
        <f>IF(L134="","",IF(L134="SI",1,0))</f>
        <v>1</v>
      </c>
      <c r="P134" s="65" t="s">
        <v>241</v>
      </c>
      <c r="R134" s="67">
        <v>1</v>
      </c>
      <c r="T134" s="61">
        <v>44407</v>
      </c>
      <c r="V134" s="53"/>
    </row>
    <row r="135" spans="2:22" ht="15.75" customHeight="1" thickBot="1" x14ac:dyDescent="0.4">
      <c r="B135" s="77"/>
      <c r="D135" s="19"/>
      <c r="F135" s="20"/>
      <c r="H135" s="76"/>
      <c r="I135" s="26" t="s">
        <v>273</v>
      </c>
      <c r="J135" s="21"/>
      <c r="L135" s="70"/>
      <c r="M135" s="13"/>
      <c r="N135" s="66"/>
      <c r="P135" s="66"/>
      <c r="R135" s="68"/>
      <c r="T135" s="62"/>
      <c r="V135" s="53"/>
    </row>
    <row r="136" spans="2:22" x14ac:dyDescent="0.35">
      <c r="B136" s="77"/>
      <c r="D136" s="19"/>
      <c r="F136" s="20"/>
      <c r="H136" s="19"/>
      <c r="J136" s="21"/>
      <c r="V136" s="53"/>
    </row>
    <row r="137" spans="2:22" ht="15" customHeight="1" x14ac:dyDescent="0.35">
      <c r="B137" s="77"/>
      <c r="D137" s="19"/>
      <c r="F137" s="20"/>
      <c r="H137" s="75" t="s">
        <v>144</v>
      </c>
      <c r="I137" s="22" t="s">
        <v>256</v>
      </c>
      <c r="J137" s="21"/>
      <c r="L137" s="69" t="s">
        <v>95</v>
      </c>
      <c r="M137" s="16">
        <f>IF(L137="SI",1,IF(L137="NO",0,IF(L137="Desactualizado",0.5,0)))</f>
        <v>1</v>
      </c>
      <c r="N137" s="71" t="s">
        <v>326</v>
      </c>
      <c r="O137" s="17">
        <f>IF(L137="","",IF(L137="SI",1,0))</f>
        <v>1</v>
      </c>
      <c r="P137" s="65" t="s">
        <v>241</v>
      </c>
      <c r="R137" s="67">
        <v>1</v>
      </c>
      <c r="T137" s="61">
        <v>44407</v>
      </c>
      <c r="V137" s="53"/>
    </row>
    <row r="138" spans="2:22" ht="15.75" customHeight="1" thickBot="1" x14ac:dyDescent="0.4">
      <c r="B138" s="77"/>
      <c r="D138" s="19"/>
      <c r="F138" s="20"/>
      <c r="H138" s="76"/>
      <c r="I138" s="26" t="s">
        <v>273</v>
      </c>
      <c r="J138" s="21"/>
      <c r="L138" s="70"/>
      <c r="M138" s="13"/>
      <c r="N138" s="66"/>
      <c r="P138" s="66"/>
      <c r="R138" s="68"/>
      <c r="T138" s="62"/>
      <c r="V138" s="54"/>
    </row>
    <row r="139" spans="2:22" x14ac:dyDescent="0.35">
      <c r="B139" s="77"/>
      <c r="D139" s="19"/>
      <c r="F139" s="20"/>
      <c r="H139" s="19"/>
      <c r="J139" s="21"/>
    </row>
    <row r="140" spans="2:22" x14ac:dyDescent="0.35">
      <c r="B140" s="77"/>
      <c r="D140" s="19"/>
      <c r="F140" s="20"/>
      <c r="H140" s="75" t="s">
        <v>124</v>
      </c>
      <c r="J140" s="21"/>
      <c r="K140" s="15"/>
      <c r="L140" s="69" t="s">
        <v>95</v>
      </c>
      <c r="M140" s="16">
        <f>IF(L140="SI",1,IF(L140="NO",0,IF(L140="Desactualizado",0.5,0)))</f>
        <v>1</v>
      </c>
      <c r="N140" s="71" t="s">
        <v>301</v>
      </c>
      <c r="O140" s="17">
        <f>IF(L140="","",IF(L140="SI",1,0))</f>
        <v>1</v>
      </c>
      <c r="P140" s="65" t="s">
        <v>287</v>
      </c>
      <c r="R140" s="67">
        <v>1</v>
      </c>
      <c r="T140" s="61"/>
      <c r="V140" s="27"/>
    </row>
    <row r="141" spans="2:22" ht="18.75" thickBot="1" x14ac:dyDescent="0.4">
      <c r="B141" s="77"/>
      <c r="D141" s="72" t="s">
        <v>13</v>
      </c>
      <c r="F141" s="20"/>
      <c r="H141" s="76"/>
      <c r="J141" s="21"/>
      <c r="K141" s="15"/>
      <c r="L141" s="70"/>
      <c r="M141" s="13"/>
      <c r="N141" s="66"/>
      <c r="P141" s="66"/>
      <c r="R141" s="68"/>
      <c r="T141" s="62"/>
      <c r="V141" s="27"/>
    </row>
    <row r="142" spans="2:22" ht="15" customHeight="1" x14ac:dyDescent="0.35">
      <c r="B142" s="77"/>
      <c r="D142" s="73"/>
      <c r="F142" s="72" t="s">
        <v>146</v>
      </c>
      <c r="H142" s="13"/>
      <c r="J142" s="21"/>
    </row>
    <row r="143" spans="2:22" x14ac:dyDescent="0.35">
      <c r="B143" s="77"/>
      <c r="D143" s="73"/>
      <c r="F143" s="73"/>
      <c r="H143" s="75" t="s">
        <v>125</v>
      </c>
      <c r="J143" s="21"/>
      <c r="K143" s="15"/>
      <c r="L143" s="69" t="s">
        <v>95</v>
      </c>
      <c r="M143" s="16">
        <f>IF(L143="SI",1,IF(L143="NO",0,IF(L143="Desactualizado",0.5,0)))</f>
        <v>1</v>
      </c>
      <c r="N143" s="71" t="s">
        <v>301</v>
      </c>
      <c r="O143" s="17">
        <f>IF(L143="","",IF(L143="SI",1,0))</f>
        <v>1</v>
      </c>
      <c r="P143" s="65" t="s">
        <v>287</v>
      </c>
      <c r="R143" s="67">
        <v>1</v>
      </c>
      <c r="T143" s="61"/>
    </row>
    <row r="144" spans="2:22" ht="18.75" thickBot="1" x14ac:dyDescent="0.4">
      <c r="B144" s="77"/>
      <c r="D144" s="73"/>
      <c r="F144" s="73"/>
      <c r="H144" s="76"/>
      <c r="J144" s="21"/>
      <c r="K144" s="15"/>
      <c r="L144" s="70"/>
      <c r="M144" s="13"/>
      <c r="N144" s="66"/>
      <c r="P144" s="66"/>
      <c r="R144" s="68"/>
      <c r="T144" s="62"/>
    </row>
    <row r="145" spans="2:22" ht="18.75" thickBot="1" x14ac:dyDescent="0.4">
      <c r="B145" s="77"/>
      <c r="D145" s="78"/>
      <c r="F145" s="74"/>
      <c r="H145" s="13"/>
      <c r="J145" s="21"/>
    </row>
    <row r="146" spans="2:22" x14ac:dyDescent="0.35">
      <c r="B146" s="77"/>
      <c r="D146" s="19"/>
      <c r="F146" s="24">
        <f>ROUND((M140*(1/3))+(M143*(1/3))+(M146*(1/3)),1)</f>
        <v>1</v>
      </c>
      <c r="H146" s="75" t="s">
        <v>126</v>
      </c>
      <c r="J146" s="21"/>
      <c r="K146" s="15"/>
      <c r="L146" s="69" t="s">
        <v>95</v>
      </c>
      <c r="M146" s="16">
        <f>IF(L146="SI",1,IF(L146="NO",0,IF(L146="Desactualizado",0.5,0)))</f>
        <v>1</v>
      </c>
      <c r="N146" s="71" t="s">
        <v>301</v>
      </c>
      <c r="O146" s="17">
        <f>IF(L146="","",IF(L146="SI",1,0))</f>
        <v>1</v>
      </c>
      <c r="P146" s="65" t="s">
        <v>287</v>
      </c>
      <c r="R146" s="67">
        <v>1</v>
      </c>
      <c r="T146" s="61"/>
    </row>
    <row r="147" spans="2:22" ht="18.75" thickBot="1" x14ac:dyDescent="0.4">
      <c r="B147" s="77"/>
      <c r="D147" s="19"/>
      <c r="F147" s="20"/>
      <c r="H147" s="76"/>
      <c r="J147" s="21"/>
      <c r="K147" s="15"/>
      <c r="L147" s="70"/>
      <c r="M147" s="13"/>
      <c r="N147" s="66"/>
      <c r="P147" s="66"/>
      <c r="R147" s="68"/>
      <c r="T147" s="62"/>
    </row>
    <row r="148" spans="2:22" x14ac:dyDescent="0.35">
      <c r="B148" s="77"/>
      <c r="D148" s="19"/>
      <c r="F148" s="20"/>
      <c r="H148" s="19"/>
      <c r="J148" s="21"/>
    </row>
    <row r="149" spans="2:22" x14ac:dyDescent="0.35">
      <c r="B149" s="77"/>
      <c r="D149" s="19"/>
      <c r="F149" s="20"/>
      <c r="H149" s="75" t="s">
        <v>128</v>
      </c>
      <c r="J149" s="21"/>
      <c r="K149" s="15"/>
      <c r="L149" s="69" t="s">
        <v>95</v>
      </c>
      <c r="M149" s="16">
        <f>IF(L149="SI",1,IF(L149="NO",0,IF(L149="Desactualizado",0.5,0)))</f>
        <v>1</v>
      </c>
      <c r="N149" s="71" t="s">
        <v>96</v>
      </c>
      <c r="O149" s="17">
        <f>IF(L149="","",IF(L149="SI",1,0))</f>
        <v>1</v>
      </c>
      <c r="P149" s="65" t="s">
        <v>286</v>
      </c>
      <c r="R149" s="67">
        <v>1</v>
      </c>
      <c r="T149" s="61"/>
    </row>
    <row r="150" spans="2:22" ht="18.75" thickBot="1" x14ac:dyDescent="0.4">
      <c r="B150" s="77"/>
      <c r="D150" s="19"/>
      <c r="F150" s="20"/>
      <c r="H150" s="76"/>
      <c r="J150" s="21"/>
      <c r="K150" s="15"/>
      <c r="L150" s="70"/>
      <c r="M150" s="13"/>
      <c r="N150" s="66"/>
      <c r="P150" s="66"/>
      <c r="R150" s="68"/>
      <c r="T150" s="62"/>
    </row>
    <row r="151" spans="2:22" x14ac:dyDescent="0.35">
      <c r="B151" s="77"/>
      <c r="D151" s="19"/>
      <c r="F151" s="20"/>
      <c r="H151" s="19"/>
      <c r="J151" s="21"/>
    </row>
    <row r="152" spans="2:22" ht="66" customHeight="1" x14ac:dyDescent="0.35">
      <c r="B152" s="77"/>
      <c r="D152" s="19"/>
      <c r="F152" s="20"/>
      <c r="H152" s="75" t="s">
        <v>129</v>
      </c>
      <c r="I152" s="22" t="s">
        <v>256</v>
      </c>
      <c r="J152" s="21"/>
      <c r="L152" s="69" t="s">
        <v>95</v>
      </c>
      <c r="M152" s="16">
        <f>IF(L152="SI",1,IF(L152="NO",0,IF(L152="Desactualizado",0.5,0)))</f>
        <v>1</v>
      </c>
      <c r="N152" s="71" t="s">
        <v>303</v>
      </c>
      <c r="O152" s="17">
        <f>IF(L152="","",IF(L152="SI",1,0))</f>
        <v>1</v>
      </c>
      <c r="P152" s="65" t="s">
        <v>286</v>
      </c>
      <c r="R152" s="67">
        <v>1</v>
      </c>
      <c r="T152" s="61"/>
      <c r="V152" s="51" t="s">
        <v>340</v>
      </c>
    </row>
    <row r="153" spans="2:22" ht="66" customHeight="1" thickBot="1" x14ac:dyDescent="0.4">
      <c r="B153" s="77"/>
      <c r="D153" s="19"/>
      <c r="F153" s="20"/>
      <c r="H153" s="76"/>
      <c r="I153" s="23" t="s">
        <v>271</v>
      </c>
      <c r="J153" s="21"/>
      <c r="L153" s="70"/>
      <c r="M153" s="13"/>
      <c r="N153" s="66"/>
      <c r="P153" s="66"/>
      <c r="R153" s="68"/>
      <c r="T153" s="62"/>
      <c r="V153" s="58"/>
    </row>
    <row r="154" spans="2:22" x14ac:dyDescent="0.35">
      <c r="B154" s="77"/>
      <c r="D154" s="20"/>
      <c r="F154" s="20"/>
      <c r="H154" s="19"/>
      <c r="J154" s="21"/>
    </row>
    <row r="155" spans="2:22" ht="15" customHeight="1" x14ac:dyDescent="0.35">
      <c r="B155" s="77"/>
      <c r="F155" s="20"/>
      <c r="H155" s="75" t="s">
        <v>148</v>
      </c>
      <c r="J155" s="21"/>
      <c r="K155" s="15"/>
      <c r="L155" s="69" t="s">
        <v>95</v>
      </c>
      <c r="M155" s="16">
        <f>IF(L155="SI",1,IF(L155="NO",0,IF(L155="Desactualizado",0.5,0)))</f>
        <v>1</v>
      </c>
      <c r="N155" s="71" t="s">
        <v>96</v>
      </c>
      <c r="O155" s="17">
        <f>IF(L155="","",IF(L155="SI",1,0))</f>
        <v>1</v>
      </c>
      <c r="P155" s="65" t="s">
        <v>286</v>
      </c>
      <c r="R155" s="67">
        <v>1</v>
      </c>
      <c r="T155" s="61"/>
    </row>
    <row r="156" spans="2:22" ht="18.75" thickBot="1" x14ac:dyDescent="0.4">
      <c r="B156" s="77"/>
      <c r="F156" s="20"/>
      <c r="H156" s="76"/>
      <c r="J156" s="21"/>
      <c r="K156" s="15"/>
      <c r="L156" s="70"/>
      <c r="M156" s="13"/>
      <c r="N156" s="66"/>
      <c r="P156" s="66"/>
      <c r="R156" s="68"/>
      <c r="T156" s="62"/>
    </row>
    <row r="157" spans="2:22" x14ac:dyDescent="0.35">
      <c r="B157" s="77"/>
      <c r="F157" s="20"/>
      <c r="H157" s="19"/>
      <c r="J157" s="21"/>
    </row>
    <row r="158" spans="2:22" x14ac:dyDescent="0.35">
      <c r="B158" s="77"/>
      <c r="F158" s="20"/>
      <c r="H158" s="75" t="s">
        <v>149</v>
      </c>
      <c r="J158" s="21"/>
      <c r="K158" s="15"/>
      <c r="L158" s="69" t="s">
        <v>95</v>
      </c>
      <c r="M158" s="16">
        <f>IF(L158="SI",1,IF(L158="NO",0,IF(L158="Desactualizado",0.5,0)))</f>
        <v>1</v>
      </c>
      <c r="N158" s="71" t="s">
        <v>96</v>
      </c>
      <c r="O158" s="17">
        <f>IF(L158="","",IF(L158="SI",1,0))</f>
        <v>1</v>
      </c>
      <c r="P158" s="65" t="s">
        <v>286</v>
      </c>
      <c r="R158" s="67">
        <v>1</v>
      </c>
      <c r="T158" s="61"/>
    </row>
    <row r="159" spans="2:22" ht="18.75" thickBot="1" x14ac:dyDescent="0.4">
      <c r="B159" s="77"/>
      <c r="F159" s="20"/>
      <c r="H159" s="76"/>
      <c r="J159" s="21"/>
      <c r="K159" s="15"/>
      <c r="L159" s="70"/>
      <c r="M159" s="13"/>
      <c r="N159" s="66"/>
      <c r="P159" s="66"/>
      <c r="R159" s="68"/>
      <c r="T159" s="62"/>
    </row>
    <row r="160" spans="2:22" ht="15" customHeight="1" x14ac:dyDescent="0.35">
      <c r="B160" s="77"/>
      <c r="D160" s="20"/>
      <c r="F160" s="72" t="s">
        <v>147</v>
      </c>
      <c r="H160" s="19"/>
      <c r="J160" s="21"/>
    </row>
    <row r="161" spans="2:22" x14ac:dyDescent="0.35">
      <c r="B161" s="77"/>
      <c r="F161" s="73"/>
      <c r="H161" s="75" t="s">
        <v>150</v>
      </c>
      <c r="J161" s="21"/>
      <c r="K161" s="15"/>
      <c r="L161" s="69" t="s">
        <v>95</v>
      </c>
      <c r="M161" s="16">
        <f>IF(L161="SI",1,IF(L161="NO",0,IF(L161="Desactualizado",0.5,0)))</f>
        <v>1</v>
      </c>
      <c r="N161" s="71" t="s">
        <v>96</v>
      </c>
      <c r="O161" s="17">
        <f>IF(L161="","",IF(L161="SI",1,0))</f>
        <v>1</v>
      </c>
      <c r="P161" s="65" t="s">
        <v>286</v>
      </c>
      <c r="R161" s="67">
        <v>1</v>
      </c>
      <c r="T161" s="61"/>
    </row>
    <row r="162" spans="2:22" ht="18.75" thickBot="1" x14ac:dyDescent="0.4">
      <c r="B162" s="77"/>
      <c r="F162" s="73"/>
      <c r="H162" s="76"/>
      <c r="J162" s="21"/>
      <c r="K162" s="15"/>
      <c r="L162" s="70"/>
      <c r="M162" s="13"/>
      <c r="N162" s="66"/>
      <c r="P162" s="66"/>
      <c r="R162" s="68"/>
      <c r="T162" s="62"/>
    </row>
    <row r="163" spans="2:22" ht="18.75" thickBot="1" x14ac:dyDescent="0.4">
      <c r="B163" s="77"/>
      <c r="F163" s="74"/>
      <c r="H163" s="19"/>
      <c r="J163" s="21"/>
    </row>
    <row r="164" spans="2:22" x14ac:dyDescent="0.35">
      <c r="B164" s="77"/>
      <c r="F164" s="24">
        <f>ROUND((M149*(1/9))+(M152*(1/9))+(M155*(1/9))+(M158*(1/9))+(M161*(1/9))+(M164*(1/9))+(M167*(1/9))+(M170*(1/9))+(M173*(1/9)),1)</f>
        <v>0.6</v>
      </c>
      <c r="H164" s="75" t="s">
        <v>133</v>
      </c>
      <c r="I164" s="22" t="s">
        <v>256</v>
      </c>
      <c r="J164" s="21"/>
      <c r="L164" s="69" t="s">
        <v>97</v>
      </c>
      <c r="M164" s="16">
        <f>IF(L164="SI",1,IF(L164="NO",0,IF(L164="Desactualizado",0.5,0)))</f>
        <v>0</v>
      </c>
      <c r="N164" s="65"/>
      <c r="O164" s="17">
        <f>IF(L164="","",IF(L164="SI",1,0))</f>
        <v>0</v>
      </c>
      <c r="P164" s="65" t="s">
        <v>286</v>
      </c>
      <c r="R164" s="67">
        <v>0.01</v>
      </c>
      <c r="T164" s="61" t="s">
        <v>308</v>
      </c>
      <c r="V164" s="51" t="s">
        <v>309</v>
      </c>
    </row>
    <row r="165" spans="2:22" ht="18.75" thickBot="1" x14ac:dyDescent="0.4">
      <c r="B165" s="77"/>
      <c r="F165" s="20"/>
      <c r="H165" s="76"/>
      <c r="I165" s="25" t="s">
        <v>272</v>
      </c>
      <c r="J165" s="21"/>
      <c r="L165" s="70"/>
      <c r="M165" s="13"/>
      <c r="N165" s="66"/>
      <c r="P165" s="66"/>
      <c r="R165" s="68"/>
      <c r="T165" s="62"/>
      <c r="V165" s="52"/>
    </row>
    <row r="166" spans="2:22" x14ac:dyDescent="0.35">
      <c r="B166" s="77"/>
      <c r="D166" s="20"/>
      <c r="F166" s="20"/>
      <c r="H166" s="19"/>
      <c r="J166" s="21"/>
      <c r="V166" s="53"/>
    </row>
    <row r="167" spans="2:22" x14ac:dyDescent="0.35">
      <c r="B167" s="77"/>
      <c r="F167" s="20"/>
      <c r="H167" s="75" t="s">
        <v>134</v>
      </c>
      <c r="I167" s="22" t="s">
        <v>256</v>
      </c>
      <c r="J167" s="21"/>
      <c r="L167" s="69" t="s">
        <v>97</v>
      </c>
      <c r="M167" s="16">
        <f>IF(L167="SI",1,IF(L167="NO",0,IF(L167="Desactualizado",0.5,0)))</f>
        <v>0</v>
      </c>
      <c r="N167" s="65"/>
      <c r="O167" s="17">
        <f>IF(L167="","",IF(L167="SI",1,0))</f>
        <v>0</v>
      </c>
      <c r="P167" s="65" t="s">
        <v>286</v>
      </c>
      <c r="R167" s="67">
        <v>0.01</v>
      </c>
      <c r="T167" s="61" t="s">
        <v>308</v>
      </c>
      <c r="V167" s="53"/>
    </row>
    <row r="168" spans="2:22" ht="18.75" thickBot="1" x14ac:dyDescent="0.4">
      <c r="B168" s="77"/>
      <c r="F168" s="20"/>
      <c r="H168" s="76"/>
      <c r="I168" s="25" t="s">
        <v>272</v>
      </c>
      <c r="J168" s="21"/>
      <c r="L168" s="70"/>
      <c r="M168" s="13"/>
      <c r="N168" s="66"/>
      <c r="P168" s="66"/>
      <c r="R168" s="68"/>
      <c r="T168" s="62"/>
      <c r="V168" s="54"/>
    </row>
    <row r="169" spans="2:22" x14ac:dyDescent="0.35">
      <c r="B169" s="77"/>
      <c r="F169" s="20"/>
      <c r="H169" s="19"/>
      <c r="J169" s="21"/>
    </row>
    <row r="170" spans="2:22" ht="15" customHeight="1" x14ac:dyDescent="0.35">
      <c r="B170" s="77"/>
      <c r="F170" s="20"/>
      <c r="H170" s="75" t="s">
        <v>135</v>
      </c>
      <c r="I170" s="22" t="s">
        <v>256</v>
      </c>
      <c r="J170" s="21"/>
      <c r="L170" s="69" t="s">
        <v>97</v>
      </c>
      <c r="M170" s="16">
        <f>IF(L170="SI",1,IF(L170="NO",0,IF(L170="Desactualizado",0.5,0)))</f>
        <v>0</v>
      </c>
      <c r="N170" s="65"/>
      <c r="O170" s="17">
        <f>IF(L170="","",IF(L170="SI",1,0))</f>
        <v>0</v>
      </c>
      <c r="P170" s="65" t="s">
        <v>288</v>
      </c>
      <c r="R170" s="67">
        <v>0.01</v>
      </c>
      <c r="T170" s="61" t="s">
        <v>308</v>
      </c>
      <c r="V170" s="51" t="s">
        <v>349</v>
      </c>
    </row>
    <row r="171" spans="2:22" ht="15" customHeight="1" thickBot="1" x14ac:dyDescent="0.4">
      <c r="B171" s="77"/>
      <c r="F171" s="20"/>
      <c r="H171" s="76"/>
      <c r="I171" s="25" t="s">
        <v>272</v>
      </c>
      <c r="J171" s="21"/>
      <c r="L171" s="70"/>
      <c r="M171" s="13"/>
      <c r="N171" s="66"/>
      <c r="P171" s="66"/>
      <c r="R171" s="68"/>
      <c r="T171" s="62"/>
      <c r="V171" s="52"/>
    </row>
    <row r="172" spans="2:22" ht="15" customHeight="1" x14ac:dyDescent="0.35">
      <c r="B172" s="77"/>
      <c r="D172" s="19"/>
      <c r="F172" s="20"/>
      <c r="H172" s="19"/>
      <c r="J172" s="21"/>
      <c r="V172" s="53"/>
    </row>
    <row r="173" spans="2:22" ht="15" customHeight="1" x14ac:dyDescent="0.35">
      <c r="B173" s="77"/>
      <c r="D173" s="19"/>
      <c r="F173" s="20"/>
      <c r="H173" s="75" t="s">
        <v>136</v>
      </c>
      <c r="I173" s="22" t="s">
        <v>256</v>
      </c>
      <c r="J173" s="21"/>
      <c r="L173" s="69" t="s">
        <v>97</v>
      </c>
      <c r="M173" s="16">
        <f>IF(L173="SI",1,IF(L173="NO",0,IF(L173="Desactualizado",0.5,0)))</f>
        <v>0</v>
      </c>
      <c r="N173" s="65"/>
      <c r="O173" s="17">
        <f>IF(L173="","",IF(L173="SI",1,0))</f>
        <v>0</v>
      </c>
      <c r="P173" s="65" t="s">
        <v>288</v>
      </c>
      <c r="R173" s="67">
        <v>0.01</v>
      </c>
      <c r="T173" s="61" t="s">
        <v>308</v>
      </c>
      <c r="V173" s="53"/>
    </row>
    <row r="174" spans="2:22" ht="15" customHeight="1" thickBot="1" x14ac:dyDescent="0.4">
      <c r="B174" s="77"/>
      <c r="D174" s="19"/>
      <c r="F174" s="20"/>
      <c r="H174" s="76"/>
      <c r="I174" s="25" t="s">
        <v>272</v>
      </c>
      <c r="J174" s="21"/>
      <c r="L174" s="70"/>
      <c r="M174" s="13"/>
      <c r="N174" s="66"/>
      <c r="P174" s="66"/>
      <c r="R174" s="68"/>
      <c r="T174" s="62"/>
      <c r="V174" s="54"/>
    </row>
    <row r="175" spans="2:22" x14ac:dyDescent="0.35">
      <c r="B175" s="77"/>
      <c r="D175" s="19"/>
      <c r="F175" s="20"/>
      <c r="H175" s="19"/>
      <c r="J175" s="21"/>
    </row>
    <row r="176" spans="2:22" x14ac:dyDescent="0.35">
      <c r="B176" s="77"/>
      <c r="D176" s="20"/>
      <c r="F176" s="20"/>
      <c r="H176" s="75" t="s">
        <v>124</v>
      </c>
      <c r="J176" s="21"/>
      <c r="K176" s="15"/>
      <c r="L176" s="69" t="s">
        <v>95</v>
      </c>
      <c r="M176" s="16">
        <f>IF(L176="SI",1,IF(L176="NO",0,IF(L176="Desactualizado",0.5,0)))</f>
        <v>1</v>
      </c>
      <c r="N176" s="71" t="s">
        <v>301</v>
      </c>
      <c r="O176" s="17">
        <f>IF(L176="","",IF(L176="SI",1,0))</f>
        <v>1</v>
      </c>
      <c r="P176" s="65" t="s">
        <v>287</v>
      </c>
      <c r="R176" s="67"/>
      <c r="T176" s="61"/>
    </row>
    <row r="177" spans="2:22" ht="18.75" thickBot="1" x14ac:dyDescent="0.4">
      <c r="B177" s="77"/>
      <c r="D177" s="72" t="s">
        <v>14</v>
      </c>
      <c r="F177" s="20"/>
      <c r="H177" s="76"/>
      <c r="J177" s="21"/>
      <c r="K177" s="15"/>
      <c r="L177" s="70"/>
      <c r="M177" s="13"/>
      <c r="N177" s="66"/>
      <c r="P177" s="66"/>
      <c r="R177" s="68"/>
      <c r="T177" s="62"/>
    </row>
    <row r="178" spans="2:22" x14ac:dyDescent="0.35">
      <c r="B178" s="77"/>
      <c r="D178" s="73"/>
      <c r="F178" s="72" t="s">
        <v>151</v>
      </c>
      <c r="H178" s="13"/>
      <c r="J178" s="21"/>
    </row>
    <row r="179" spans="2:22" x14ac:dyDescent="0.35">
      <c r="B179" s="77"/>
      <c r="D179" s="73"/>
      <c r="F179" s="73"/>
      <c r="H179" s="75" t="s">
        <v>125</v>
      </c>
      <c r="J179" s="21"/>
      <c r="K179" s="15"/>
      <c r="L179" s="69" t="s">
        <v>95</v>
      </c>
      <c r="M179" s="16">
        <f>IF(L179="SI",1,IF(L179="NO",0,IF(L179="Desactualizado",0.5,0)))</f>
        <v>1</v>
      </c>
      <c r="N179" s="71" t="s">
        <v>301</v>
      </c>
      <c r="O179" s="17">
        <f>IF(L179="","",IF(L179="SI",1,0))</f>
        <v>1</v>
      </c>
      <c r="P179" s="65" t="s">
        <v>287</v>
      </c>
      <c r="R179" s="67"/>
      <c r="T179" s="61"/>
    </row>
    <row r="180" spans="2:22" ht="15" customHeight="1" thickBot="1" x14ac:dyDescent="0.4">
      <c r="B180" s="77"/>
      <c r="D180" s="73"/>
      <c r="F180" s="73"/>
      <c r="H180" s="76"/>
      <c r="J180" s="21"/>
      <c r="K180" s="15"/>
      <c r="L180" s="70"/>
      <c r="M180" s="13"/>
      <c r="N180" s="66"/>
      <c r="P180" s="66"/>
      <c r="R180" s="68"/>
      <c r="T180" s="62"/>
    </row>
    <row r="181" spans="2:22" ht="18.75" thickBot="1" x14ac:dyDescent="0.4">
      <c r="B181" s="77"/>
      <c r="D181" s="78"/>
      <c r="F181" s="74"/>
      <c r="H181" s="13"/>
      <c r="J181" s="21"/>
    </row>
    <row r="182" spans="2:22" x14ac:dyDescent="0.35">
      <c r="B182" s="77"/>
      <c r="D182" s="19"/>
      <c r="F182" s="24">
        <f>ROUND((M176*(1/3))+(M179*(1/3))+(M182*(1/3)),1)</f>
        <v>1</v>
      </c>
      <c r="H182" s="75" t="s">
        <v>126</v>
      </c>
      <c r="J182" s="21"/>
      <c r="K182" s="15"/>
      <c r="L182" s="69" t="s">
        <v>95</v>
      </c>
      <c r="M182" s="16">
        <f>IF(L182="SI",1,IF(L182="NO",0,IF(L182="Desactualizado",0.5,0)))</f>
        <v>1</v>
      </c>
      <c r="N182" s="71" t="s">
        <v>301</v>
      </c>
      <c r="O182" s="17">
        <f>IF(L182="","",IF(L182="SI",1,0))</f>
        <v>1</v>
      </c>
      <c r="P182" s="65" t="s">
        <v>287</v>
      </c>
      <c r="R182" s="67"/>
      <c r="T182" s="61"/>
    </row>
    <row r="183" spans="2:22" ht="18.75" thickBot="1" x14ac:dyDescent="0.4">
      <c r="B183" s="77"/>
      <c r="D183" s="19"/>
      <c r="F183" s="20"/>
      <c r="H183" s="76"/>
      <c r="J183" s="21"/>
      <c r="K183" s="15"/>
      <c r="L183" s="70"/>
      <c r="M183" s="13"/>
      <c r="N183" s="66"/>
      <c r="P183" s="66"/>
      <c r="R183" s="68"/>
      <c r="T183" s="62"/>
    </row>
    <row r="184" spans="2:22" x14ac:dyDescent="0.35">
      <c r="B184" s="77"/>
      <c r="D184" s="19"/>
      <c r="F184" s="20"/>
      <c r="H184" s="19"/>
      <c r="J184" s="21"/>
    </row>
    <row r="185" spans="2:22" x14ac:dyDescent="0.35">
      <c r="B185" s="77"/>
      <c r="D185" s="19"/>
      <c r="F185" s="20"/>
      <c r="H185" s="75" t="s">
        <v>128</v>
      </c>
      <c r="J185" s="21"/>
      <c r="K185" s="15"/>
      <c r="L185" s="69" t="s">
        <v>95</v>
      </c>
      <c r="M185" s="16">
        <f>IF(L185="SI",1,IF(L185="NO",0,IF(L185="Desactualizado",0.5,0)))</f>
        <v>1</v>
      </c>
      <c r="N185" s="71" t="s">
        <v>96</v>
      </c>
      <c r="O185" s="17">
        <f>IF(L185="","",IF(L185="SI",1,0))</f>
        <v>1</v>
      </c>
      <c r="P185" s="65" t="s">
        <v>286</v>
      </c>
      <c r="R185" s="67">
        <v>1</v>
      </c>
      <c r="T185" s="61"/>
    </row>
    <row r="186" spans="2:22" ht="18.75" thickBot="1" x14ac:dyDescent="0.4">
      <c r="B186" s="77"/>
      <c r="D186" s="19"/>
      <c r="F186" s="20"/>
      <c r="H186" s="76"/>
      <c r="J186" s="21"/>
      <c r="K186" s="15"/>
      <c r="L186" s="70"/>
      <c r="M186" s="13"/>
      <c r="N186" s="66"/>
      <c r="P186" s="66"/>
      <c r="R186" s="68"/>
      <c r="T186" s="62"/>
    </row>
    <row r="187" spans="2:22" x14ac:dyDescent="0.35">
      <c r="B187" s="77"/>
      <c r="D187" s="19"/>
      <c r="F187" s="20"/>
      <c r="H187" s="19"/>
      <c r="J187" s="21"/>
    </row>
    <row r="188" spans="2:22" ht="66" customHeight="1" x14ac:dyDescent="0.35">
      <c r="B188" s="77"/>
      <c r="D188" s="19"/>
      <c r="F188" s="20"/>
      <c r="H188" s="75" t="s">
        <v>129</v>
      </c>
      <c r="I188" s="22" t="s">
        <v>256</v>
      </c>
      <c r="J188" s="21"/>
      <c r="L188" s="69" t="s">
        <v>95</v>
      </c>
      <c r="M188" s="16">
        <f>IF(L188="SI",1,IF(L188="NO",0,IF(L188="Desactualizado",0.5,0)))</f>
        <v>1</v>
      </c>
      <c r="N188" s="71" t="s">
        <v>302</v>
      </c>
      <c r="O188" s="17">
        <f>IF(L188="","",IF(L188="SI",1,0))</f>
        <v>1</v>
      </c>
      <c r="P188" s="65" t="s">
        <v>286</v>
      </c>
      <c r="R188" s="67">
        <v>1</v>
      </c>
      <c r="T188" s="61"/>
      <c r="V188" s="51" t="s">
        <v>340</v>
      </c>
    </row>
    <row r="189" spans="2:22" ht="66" customHeight="1" thickBot="1" x14ac:dyDescent="0.4">
      <c r="B189" s="77"/>
      <c r="D189" s="19"/>
      <c r="F189" s="20"/>
      <c r="H189" s="76"/>
      <c r="I189" s="23" t="s">
        <v>271</v>
      </c>
      <c r="J189" s="21"/>
      <c r="L189" s="70"/>
      <c r="M189" s="13"/>
      <c r="N189" s="66"/>
      <c r="P189" s="66"/>
      <c r="R189" s="68"/>
      <c r="T189" s="62"/>
      <c r="V189" s="58"/>
    </row>
    <row r="190" spans="2:22" x14ac:dyDescent="0.35">
      <c r="B190" s="77"/>
      <c r="D190" s="19"/>
      <c r="F190" s="20"/>
      <c r="H190" s="19"/>
      <c r="J190" s="21"/>
    </row>
    <row r="191" spans="2:22" ht="15" customHeight="1" x14ac:dyDescent="0.35">
      <c r="B191" s="77"/>
      <c r="D191" s="19"/>
      <c r="F191" s="20"/>
      <c r="H191" s="75" t="s">
        <v>153</v>
      </c>
      <c r="J191" s="21"/>
      <c r="K191" s="15"/>
      <c r="L191" s="69" t="s">
        <v>95</v>
      </c>
      <c r="M191" s="16">
        <f>IF(L191="SI",1,IF(L191="NO",0,IF(L191="Desactualizado",0.5,0)))</f>
        <v>1</v>
      </c>
      <c r="N191" s="71" t="s">
        <v>96</v>
      </c>
      <c r="O191" s="17">
        <f>IF(L191="","",IF(L191="SI",1,0))</f>
        <v>1</v>
      </c>
      <c r="P191" s="65" t="s">
        <v>286</v>
      </c>
      <c r="R191" s="67">
        <v>1</v>
      </c>
      <c r="T191" s="61"/>
    </row>
    <row r="192" spans="2:22" ht="15.75" customHeight="1" thickBot="1" x14ac:dyDescent="0.4">
      <c r="B192" s="77"/>
      <c r="D192" s="19"/>
      <c r="F192" s="20"/>
      <c r="H192" s="76"/>
      <c r="J192" s="21"/>
      <c r="K192" s="15"/>
      <c r="L192" s="70"/>
      <c r="M192" s="13"/>
      <c r="N192" s="66"/>
      <c r="P192" s="66"/>
      <c r="R192" s="68"/>
      <c r="T192" s="62"/>
    </row>
    <row r="193" spans="2:22" x14ac:dyDescent="0.35">
      <c r="B193" s="77"/>
      <c r="D193" s="19"/>
      <c r="F193" s="72" t="s">
        <v>152</v>
      </c>
      <c r="H193" s="19"/>
      <c r="J193" s="21"/>
    </row>
    <row r="194" spans="2:22" ht="15" customHeight="1" x14ac:dyDescent="0.35">
      <c r="B194" s="77"/>
      <c r="D194" s="19"/>
      <c r="F194" s="73"/>
      <c r="H194" s="75" t="s">
        <v>154</v>
      </c>
      <c r="J194" s="21"/>
      <c r="K194" s="15"/>
      <c r="L194" s="69" t="s">
        <v>95</v>
      </c>
      <c r="M194" s="16">
        <f>IF(L194="SI",1,IF(L194="NO",0,IF(L194="Desactualizado",0.5,0)))</f>
        <v>1</v>
      </c>
      <c r="N194" s="71" t="s">
        <v>96</v>
      </c>
      <c r="O194" s="17">
        <f>IF(L194="","",IF(L194="SI",1,0))</f>
        <v>1</v>
      </c>
      <c r="P194" s="65" t="s">
        <v>286</v>
      </c>
      <c r="R194" s="67">
        <v>1</v>
      </c>
      <c r="T194" s="61"/>
    </row>
    <row r="195" spans="2:22" ht="15.75" customHeight="1" thickBot="1" x14ac:dyDescent="0.4">
      <c r="B195" s="77"/>
      <c r="D195" s="19"/>
      <c r="F195" s="73"/>
      <c r="H195" s="76"/>
      <c r="J195" s="21"/>
      <c r="K195" s="15"/>
      <c r="L195" s="70"/>
      <c r="M195" s="13"/>
      <c r="N195" s="66"/>
      <c r="P195" s="66"/>
      <c r="R195" s="68"/>
      <c r="T195" s="62"/>
    </row>
    <row r="196" spans="2:22" ht="18.75" thickBot="1" x14ac:dyDescent="0.4">
      <c r="B196" s="77"/>
      <c r="D196" s="19"/>
      <c r="F196" s="74"/>
      <c r="H196" s="19"/>
      <c r="J196" s="21"/>
    </row>
    <row r="197" spans="2:22" ht="15" customHeight="1" x14ac:dyDescent="0.35">
      <c r="B197" s="77"/>
      <c r="D197" s="19"/>
      <c r="F197" s="24">
        <f>ROUND((M185*(1/7))+(M188*(1/7))+(M191*(1/7))+(M194*(1/7))+(M197*(1/7))+(M200*(1/7))+(M203*(1/7)),1)</f>
        <v>0.7</v>
      </c>
      <c r="H197" s="75" t="s">
        <v>155</v>
      </c>
      <c r="J197" s="21"/>
      <c r="K197" s="15"/>
      <c r="L197" s="69" t="s">
        <v>95</v>
      </c>
      <c r="M197" s="16">
        <f>IF(L197="SI",1,IF(L197="NO",0,IF(L197="Desactualizado",0.5,0)))</f>
        <v>1</v>
      </c>
      <c r="N197" s="71" t="s">
        <v>96</v>
      </c>
      <c r="O197" s="17">
        <f>IF(L197="","",IF(L197="SI",1,0))</f>
        <v>1</v>
      </c>
      <c r="P197" s="65" t="s">
        <v>286</v>
      </c>
      <c r="R197" s="67">
        <v>1</v>
      </c>
      <c r="T197" s="61"/>
    </row>
    <row r="198" spans="2:22" ht="15" customHeight="1" thickBot="1" x14ac:dyDescent="0.4">
      <c r="B198" s="77"/>
      <c r="D198" s="19"/>
      <c r="H198" s="76"/>
      <c r="J198" s="21"/>
      <c r="K198" s="15"/>
      <c r="L198" s="70"/>
      <c r="M198" s="13"/>
      <c r="N198" s="66"/>
      <c r="P198" s="66"/>
      <c r="R198" s="68"/>
      <c r="T198" s="62"/>
    </row>
    <row r="199" spans="2:22" x14ac:dyDescent="0.35">
      <c r="B199" s="77"/>
      <c r="D199" s="19"/>
      <c r="H199" s="19"/>
      <c r="J199" s="21"/>
    </row>
    <row r="200" spans="2:22" ht="15" customHeight="1" x14ac:dyDescent="0.35">
      <c r="B200" s="77"/>
      <c r="D200" s="19"/>
      <c r="F200" s="20"/>
      <c r="H200" s="75" t="s">
        <v>133</v>
      </c>
      <c r="I200" s="22" t="s">
        <v>256</v>
      </c>
      <c r="J200" s="21"/>
      <c r="L200" s="69" t="s">
        <v>97</v>
      </c>
      <c r="M200" s="16">
        <f>IF(L200="SI",1,IF(L200="NO",0,IF(L200="Desactualizado",0.5,0)))</f>
        <v>0</v>
      </c>
      <c r="N200" s="65"/>
      <c r="O200" s="17">
        <f>IF(L200="","",IF(L200="SI",1,0))</f>
        <v>0</v>
      </c>
      <c r="P200" s="65" t="s">
        <v>286</v>
      </c>
      <c r="R200" s="67">
        <v>0.01</v>
      </c>
      <c r="T200" s="61" t="s">
        <v>308</v>
      </c>
      <c r="V200" s="51" t="s">
        <v>309</v>
      </c>
    </row>
    <row r="201" spans="2:22" ht="15.75" customHeight="1" thickBot="1" x14ac:dyDescent="0.4">
      <c r="B201" s="77"/>
      <c r="D201" s="19"/>
      <c r="F201" s="20"/>
      <c r="H201" s="76"/>
      <c r="I201" s="25" t="s">
        <v>272</v>
      </c>
      <c r="J201" s="21"/>
      <c r="L201" s="70"/>
      <c r="M201" s="13"/>
      <c r="N201" s="66"/>
      <c r="P201" s="66"/>
      <c r="R201" s="68"/>
      <c r="T201" s="62"/>
      <c r="V201" s="52"/>
    </row>
    <row r="202" spans="2:22" x14ac:dyDescent="0.35">
      <c r="B202" s="77"/>
      <c r="D202" s="19"/>
      <c r="F202" s="20"/>
      <c r="H202" s="19"/>
      <c r="J202" s="21"/>
      <c r="V202" s="53"/>
    </row>
    <row r="203" spans="2:22" ht="15" customHeight="1" x14ac:dyDescent="0.35">
      <c r="B203" s="77"/>
      <c r="D203" s="19"/>
      <c r="F203" s="20"/>
      <c r="H203" s="75" t="s">
        <v>134</v>
      </c>
      <c r="I203" s="22" t="s">
        <v>256</v>
      </c>
      <c r="J203" s="21"/>
      <c r="L203" s="69" t="s">
        <v>97</v>
      </c>
      <c r="M203" s="16">
        <f>IF(L203="SI",1,IF(L203="NO",0,IF(L203="Desactualizado",0.5,0)))</f>
        <v>0</v>
      </c>
      <c r="N203" s="65"/>
      <c r="O203" s="17">
        <f>IF(L203="","",IF(L203="SI",1,0))</f>
        <v>0</v>
      </c>
      <c r="P203" s="65" t="s">
        <v>286</v>
      </c>
      <c r="R203" s="67">
        <v>0.01</v>
      </c>
      <c r="T203" s="61" t="s">
        <v>308</v>
      </c>
      <c r="V203" s="53"/>
    </row>
    <row r="204" spans="2:22" ht="15.75" customHeight="1" thickBot="1" x14ac:dyDescent="0.4">
      <c r="B204" s="77"/>
      <c r="D204" s="19"/>
      <c r="F204" s="20"/>
      <c r="H204" s="76"/>
      <c r="I204" s="25" t="s">
        <v>272</v>
      </c>
      <c r="J204" s="21"/>
      <c r="L204" s="70"/>
      <c r="M204" s="13"/>
      <c r="N204" s="66"/>
      <c r="P204" s="66"/>
      <c r="R204" s="68"/>
      <c r="T204" s="62"/>
      <c r="V204" s="54"/>
    </row>
    <row r="205" spans="2:22" x14ac:dyDescent="0.35">
      <c r="B205" s="77"/>
      <c r="D205" s="19"/>
      <c r="F205" s="20"/>
      <c r="H205" s="19"/>
      <c r="J205" s="21"/>
    </row>
    <row r="206" spans="2:22" x14ac:dyDescent="0.35">
      <c r="B206" s="77"/>
      <c r="D206" s="19"/>
      <c r="F206" s="20"/>
      <c r="H206" s="75" t="s">
        <v>124</v>
      </c>
      <c r="J206" s="21"/>
      <c r="K206" s="15"/>
      <c r="L206" s="69" t="s">
        <v>95</v>
      </c>
      <c r="M206" s="16">
        <f>IF(L206="SI",1,IF(L206="NO",0,IF(L206="Desactualizado",0.5,0)))</f>
        <v>1</v>
      </c>
      <c r="N206" s="71" t="s">
        <v>301</v>
      </c>
      <c r="O206" s="17">
        <f>IF(L206="","",IF(L206="SI",1,0))</f>
        <v>1</v>
      </c>
      <c r="P206" s="65" t="s">
        <v>287</v>
      </c>
      <c r="R206" s="67"/>
      <c r="T206" s="61"/>
    </row>
    <row r="207" spans="2:22" ht="18.75" thickBot="1" x14ac:dyDescent="0.4">
      <c r="B207" s="77"/>
      <c r="D207" s="72" t="s">
        <v>15</v>
      </c>
      <c r="F207" s="20"/>
      <c r="H207" s="76"/>
      <c r="J207" s="21"/>
      <c r="K207" s="15"/>
      <c r="L207" s="70"/>
      <c r="M207" s="13"/>
      <c r="N207" s="66"/>
      <c r="P207" s="66"/>
      <c r="R207" s="68"/>
      <c r="T207" s="62"/>
    </row>
    <row r="208" spans="2:22" x14ac:dyDescent="0.35">
      <c r="B208" s="77"/>
      <c r="D208" s="73"/>
      <c r="F208" s="72" t="s">
        <v>156</v>
      </c>
      <c r="H208" s="13"/>
      <c r="J208" s="21"/>
    </row>
    <row r="209" spans="2:20" ht="33" customHeight="1" x14ac:dyDescent="0.35">
      <c r="B209" s="77"/>
      <c r="D209" s="73"/>
      <c r="F209" s="73"/>
      <c r="H209" s="75" t="s">
        <v>125</v>
      </c>
      <c r="J209" s="21"/>
      <c r="K209" s="15"/>
      <c r="L209" s="69" t="s">
        <v>95</v>
      </c>
      <c r="M209" s="16">
        <f>IF(L209="SI",1,IF(L209="NO",0,IF(L209="Desactualizado",0.5,0)))</f>
        <v>1</v>
      </c>
      <c r="N209" s="71" t="s">
        <v>301</v>
      </c>
      <c r="O209" s="17">
        <f>IF(L209="","",IF(L209="SI",1,0))</f>
        <v>1</v>
      </c>
      <c r="P209" s="65" t="s">
        <v>287</v>
      </c>
      <c r="R209" s="67"/>
      <c r="T209" s="61"/>
    </row>
    <row r="210" spans="2:20" ht="33" customHeight="1" thickBot="1" x14ac:dyDescent="0.4">
      <c r="B210" s="77"/>
      <c r="D210" s="73"/>
      <c r="F210" s="73"/>
      <c r="H210" s="76"/>
      <c r="J210" s="21"/>
      <c r="K210" s="15"/>
      <c r="L210" s="70"/>
      <c r="M210" s="13"/>
      <c r="N210" s="66"/>
      <c r="P210" s="66"/>
      <c r="R210" s="68"/>
      <c r="T210" s="62"/>
    </row>
    <row r="211" spans="2:20" ht="18.75" thickBot="1" x14ac:dyDescent="0.4">
      <c r="B211" s="77"/>
      <c r="D211" s="78"/>
      <c r="F211" s="74"/>
      <c r="H211" s="13"/>
      <c r="J211" s="21"/>
    </row>
    <row r="212" spans="2:20" x14ac:dyDescent="0.35">
      <c r="B212" s="77"/>
      <c r="D212" s="19"/>
      <c r="F212" s="24">
        <f>ROUND((M206*(1/3))+(M209*(1/3))+(M212*(1/3)),1)</f>
        <v>1</v>
      </c>
      <c r="H212" s="75" t="s">
        <v>126</v>
      </c>
      <c r="J212" s="21"/>
      <c r="K212" s="15"/>
      <c r="L212" s="69" t="s">
        <v>95</v>
      </c>
      <c r="M212" s="16">
        <f>IF(L212="SI",1,IF(L212="NO",0,IF(L212="Desactualizado",0.5,0)))</f>
        <v>1</v>
      </c>
      <c r="N212" s="71" t="s">
        <v>301</v>
      </c>
      <c r="O212" s="17">
        <f>IF(L212="","",IF(L212="SI",1,0))</f>
        <v>1</v>
      </c>
      <c r="P212" s="65" t="s">
        <v>287</v>
      </c>
      <c r="R212" s="67"/>
      <c r="T212" s="61"/>
    </row>
    <row r="213" spans="2:20" ht="18.75" thickBot="1" x14ac:dyDescent="0.4">
      <c r="B213" s="77"/>
      <c r="D213" s="19"/>
      <c r="F213" s="20"/>
      <c r="H213" s="76"/>
      <c r="J213" s="21"/>
      <c r="K213" s="15"/>
      <c r="L213" s="70"/>
      <c r="M213" s="13"/>
      <c r="N213" s="66"/>
      <c r="P213" s="66"/>
      <c r="R213" s="68"/>
      <c r="T213" s="62"/>
    </row>
    <row r="214" spans="2:20" x14ac:dyDescent="0.35">
      <c r="B214" s="77"/>
      <c r="D214" s="19"/>
      <c r="F214" s="20"/>
      <c r="H214" s="19"/>
      <c r="J214" s="21"/>
    </row>
    <row r="215" spans="2:20" x14ac:dyDescent="0.35">
      <c r="B215" s="77"/>
      <c r="D215" s="19"/>
      <c r="F215" s="20"/>
      <c r="H215" s="75" t="s">
        <v>128</v>
      </c>
      <c r="I215" s="22" t="s">
        <v>256</v>
      </c>
      <c r="J215" s="21"/>
      <c r="L215" s="69" t="s">
        <v>95</v>
      </c>
      <c r="M215" s="16">
        <f>IF(L215="SI",1,IF(L215="NO",0,IF(L215="Desactualizado",0.5,0)))</f>
        <v>1</v>
      </c>
      <c r="N215" s="71" t="s">
        <v>96</v>
      </c>
      <c r="O215" s="17">
        <f>IF(L215="","",IF(L215="SI",1,0))</f>
        <v>1</v>
      </c>
      <c r="P215" s="65" t="s">
        <v>286</v>
      </c>
      <c r="R215" s="67">
        <v>1</v>
      </c>
      <c r="T215" s="61"/>
    </row>
    <row r="216" spans="2:20" ht="18.75" thickBot="1" x14ac:dyDescent="0.4">
      <c r="B216" s="77"/>
      <c r="D216" s="19"/>
      <c r="F216" s="20"/>
      <c r="H216" s="76"/>
      <c r="I216" s="23" t="s">
        <v>271</v>
      </c>
      <c r="J216" s="21"/>
      <c r="L216" s="70"/>
      <c r="M216" s="13"/>
      <c r="N216" s="66"/>
      <c r="P216" s="66"/>
      <c r="R216" s="68"/>
      <c r="T216" s="62"/>
    </row>
    <row r="217" spans="2:20" x14ac:dyDescent="0.35">
      <c r="B217" s="77"/>
      <c r="D217" s="19"/>
      <c r="F217" s="20"/>
      <c r="H217" s="19"/>
      <c r="J217" s="21"/>
    </row>
    <row r="218" spans="2:20" ht="15" customHeight="1" x14ac:dyDescent="0.35">
      <c r="B218" s="77"/>
      <c r="D218" s="19"/>
      <c r="F218" s="20"/>
      <c r="H218" s="75" t="s">
        <v>148</v>
      </c>
      <c r="I218" s="22" t="s">
        <v>256</v>
      </c>
      <c r="J218" s="21"/>
      <c r="L218" s="69" t="s">
        <v>95</v>
      </c>
      <c r="M218" s="16">
        <f>IF(L218="SI",1,IF(L218="NO",0,IF(L218="Desactualizado",0.5,0)))</f>
        <v>1</v>
      </c>
      <c r="N218" s="71" t="s">
        <v>96</v>
      </c>
      <c r="O218" s="17">
        <f>IF(L218="","",IF(L218="SI",1,0))</f>
        <v>1</v>
      </c>
      <c r="P218" s="65" t="s">
        <v>286</v>
      </c>
      <c r="R218" s="67">
        <v>1</v>
      </c>
      <c r="T218" s="61"/>
    </row>
    <row r="219" spans="2:20" ht="15.75" customHeight="1" thickBot="1" x14ac:dyDescent="0.4">
      <c r="B219" s="77"/>
      <c r="D219" s="19"/>
      <c r="F219" s="20"/>
      <c r="H219" s="76"/>
      <c r="I219" s="23" t="s">
        <v>271</v>
      </c>
      <c r="J219" s="21"/>
      <c r="L219" s="70"/>
      <c r="M219" s="13"/>
      <c r="N219" s="66"/>
      <c r="P219" s="66"/>
      <c r="R219" s="68"/>
      <c r="T219" s="62"/>
    </row>
    <row r="220" spans="2:20" x14ac:dyDescent="0.35">
      <c r="B220" s="77"/>
      <c r="D220" s="19"/>
      <c r="F220" s="20"/>
      <c r="H220" s="19"/>
      <c r="J220" s="21"/>
    </row>
    <row r="221" spans="2:20" ht="15" customHeight="1" x14ac:dyDescent="0.35">
      <c r="B221" s="77"/>
      <c r="D221" s="19"/>
      <c r="F221" s="20"/>
      <c r="H221" s="75" t="s">
        <v>158</v>
      </c>
      <c r="I221" s="22" t="s">
        <v>256</v>
      </c>
      <c r="J221" s="21"/>
      <c r="L221" s="69" t="s">
        <v>95</v>
      </c>
      <c r="M221" s="16">
        <f>IF(L221="SI",1,IF(L221="NO",0,IF(L221="Desactualizado",0.5,0)))</f>
        <v>1</v>
      </c>
      <c r="N221" s="71" t="s">
        <v>96</v>
      </c>
      <c r="O221" s="17">
        <f>IF(L221="","",IF(L221="SI",1,0))</f>
        <v>1</v>
      </c>
      <c r="P221" s="65" t="s">
        <v>286</v>
      </c>
      <c r="R221" s="67">
        <v>1</v>
      </c>
      <c r="T221" s="61"/>
    </row>
    <row r="222" spans="2:20" ht="15.75" customHeight="1" thickBot="1" x14ac:dyDescent="0.4">
      <c r="B222" s="77"/>
      <c r="D222" s="19"/>
      <c r="F222" s="20"/>
      <c r="H222" s="76"/>
      <c r="I222" s="23" t="s">
        <v>271</v>
      </c>
      <c r="J222" s="21"/>
      <c r="L222" s="70"/>
      <c r="M222" s="13"/>
      <c r="N222" s="66"/>
      <c r="P222" s="66"/>
      <c r="R222" s="68"/>
      <c r="T222" s="62"/>
    </row>
    <row r="223" spans="2:20" x14ac:dyDescent="0.35">
      <c r="B223" s="77"/>
      <c r="D223" s="19"/>
      <c r="F223" s="20"/>
      <c r="H223" s="19"/>
      <c r="J223" s="21"/>
    </row>
    <row r="224" spans="2:20" ht="15" customHeight="1" x14ac:dyDescent="0.35">
      <c r="B224" s="77"/>
      <c r="D224" s="19"/>
      <c r="F224" s="20"/>
      <c r="H224" s="75" t="s">
        <v>159</v>
      </c>
      <c r="I224" s="22" t="s">
        <v>256</v>
      </c>
      <c r="J224" s="21"/>
      <c r="L224" s="69" t="s">
        <v>95</v>
      </c>
      <c r="M224" s="16">
        <f>IF(L224="SI",1,IF(L224="NO",0,IF(L224="Desactualizado",0.5,0)))</f>
        <v>1</v>
      </c>
      <c r="N224" s="71" t="s">
        <v>96</v>
      </c>
      <c r="O224" s="17">
        <f>IF(L224="","",IF(L224="SI",1,0))</f>
        <v>1</v>
      </c>
      <c r="P224" s="65" t="s">
        <v>286</v>
      </c>
      <c r="R224" s="67">
        <v>1</v>
      </c>
      <c r="T224" s="61"/>
    </row>
    <row r="225" spans="2:22" ht="15.75" customHeight="1" thickBot="1" x14ac:dyDescent="0.4">
      <c r="B225" s="77"/>
      <c r="D225" s="19"/>
      <c r="F225" s="20"/>
      <c r="H225" s="76"/>
      <c r="I225" s="23" t="s">
        <v>271</v>
      </c>
      <c r="J225" s="21"/>
      <c r="L225" s="70"/>
      <c r="M225" s="13"/>
      <c r="N225" s="66"/>
      <c r="P225" s="66"/>
      <c r="R225" s="68"/>
      <c r="T225" s="62"/>
    </row>
    <row r="226" spans="2:22" x14ac:dyDescent="0.35">
      <c r="B226" s="77"/>
      <c r="D226" s="19"/>
      <c r="F226" s="72" t="s">
        <v>157</v>
      </c>
      <c r="H226" s="19"/>
      <c r="J226" s="21"/>
    </row>
    <row r="227" spans="2:22" ht="66" customHeight="1" x14ac:dyDescent="0.35">
      <c r="B227" s="77"/>
      <c r="D227" s="19"/>
      <c r="F227" s="73"/>
      <c r="H227" s="75" t="s">
        <v>129</v>
      </c>
      <c r="I227" s="22" t="s">
        <v>256</v>
      </c>
      <c r="J227" s="21"/>
      <c r="L227" s="69" t="s">
        <v>95</v>
      </c>
      <c r="M227" s="16">
        <f>IF(L227="SI",1,IF(L227="NO",0,IF(L227="Desactualizado",0.5,0)))</f>
        <v>1</v>
      </c>
      <c r="N227" s="71" t="s">
        <v>302</v>
      </c>
      <c r="O227" s="17">
        <f>IF(L227="","",IF(L227="SI",1,0))</f>
        <v>1</v>
      </c>
      <c r="P227" s="65" t="s">
        <v>286</v>
      </c>
      <c r="R227" s="67">
        <v>1</v>
      </c>
      <c r="T227" s="61"/>
      <c r="V227" s="51" t="s">
        <v>340</v>
      </c>
    </row>
    <row r="228" spans="2:22" ht="66" customHeight="1" thickBot="1" x14ac:dyDescent="0.4">
      <c r="B228" s="77"/>
      <c r="D228" s="19"/>
      <c r="F228" s="73"/>
      <c r="H228" s="76"/>
      <c r="I228" s="23" t="s">
        <v>271</v>
      </c>
      <c r="J228" s="21"/>
      <c r="L228" s="70"/>
      <c r="M228" s="13"/>
      <c r="N228" s="66"/>
      <c r="P228" s="66"/>
      <c r="R228" s="68"/>
      <c r="T228" s="62"/>
      <c r="V228" s="58"/>
    </row>
    <row r="229" spans="2:22" ht="18.75" thickBot="1" x14ac:dyDescent="0.4">
      <c r="B229" s="77"/>
      <c r="D229" s="19"/>
      <c r="F229" s="74"/>
      <c r="H229" s="19"/>
      <c r="J229" s="21"/>
    </row>
    <row r="230" spans="2:22" ht="15" customHeight="1" x14ac:dyDescent="0.35">
      <c r="B230" s="77"/>
      <c r="D230" s="19"/>
      <c r="F230" s="24">
        <f>ROUND((M215*(1/9))+(M218*(1/9))+(M221*(1/9))+(M224*(1/9))+(M227*(1/9))+(M230*(1/9))+(M233*(1/9))+(M236*(1/9))+(M239*(1/9)),1)</f>
        <v>0.6</v>
      </c>
      <c r="H230" s="75" t="s">
        <v>133</v>
      </c>
      <c r="I230" s="22" t="s">
        <v>256</v>
      </c>
      <c r="J230" s="21"/>
      <c r="L230" s="69" t="s">
        <v>97</v>
      </c>
      <c r="M230" s="16">
        <f>IF(L230="SI",1,IF(L230="NO",0,IF(L230="Desactualizado",0.5,0)))</f>
        <v>0</v>
      </c>
      <c r="N230" s="65"/>
      <c r="O230" s="17">
        <f>IF(L230="","",IF(L230="SI",1,0))</f>
        <v>0</v>
      </c>
      <c r="P230" s="65" t="s">
        <v>286</v>
      </c>
      <c r="R230" s="67">
        <v>0.01</v>
      </c>
      <c r="T230" s="61" t="s">
        <v>308</v>
      </c>
      <c r="V230" s="51" t="s">
        <v>309</v>
      </c>
    </row>
    <row r="231" spans="2:22" ht="15.75" customHeight="1" thickBot="1" x14ac:dyDescent="0.4">
      <c r="B231" s="77"/>
      <c r="D231" s="19"/>
      <c r="F231" s="20"/>
      <c r="H231" s="76"/>
      <c r="I231" s="25" t="s">
        <v>272</v>
      </c>
      <c r="J231" s="21"/>
      <c r="L231" s="70"/>
      <c r="M231" s="13"/>
      <c r="N231" s="66"/>
      <c r="P231" s="66"/>
      <c r="R231" s="68"/>
      <c r="T231" s="62"/>
      <c r="V231" s="52"/>
    </row>
    <row r="232" spans="2:22" x14ac:dyDescent="0.35">
      <c r="B232" s="77"/>
      <c r="D232" s="19"/>
      <c r="F232" s="20"/>
      <c r="H232" s="19"/>
      <c r="J232" s="21"/>
      <c r="V232" s="53"/>
    </row>
    <row r="233" spans="2:22" ht="15" customHeight="1" x14ac:dyDescent="0.35">
      <c r="B233" s="77"/>
      <c r="D233" s="19"/>
      <c r="F233" s="20"/>
      <c r="H233" s="75" t="s">
        <v>134</v>
      </c>
      <c r="I233" s="22" t="s">
        <v>256</v>
      </c>
      <c r="J233" s="21"/>
      <c r="L233" s="69" t="s">
        <v>97</v>
      </c>
      <c r="M233" s="16">
        <f>IF(L233="SI",1,IF(L233="NO",0,IF(L233="Desactualizado",0.5,0)))</f>
        <v>0</v>
      </c>
      <c r="N233" s="65"/>
      <c r="O233" s="17">
        <f>IF(L233="","",IF(L233="SI",1,0))</f>
        <v>0</v>
      </c>
      <c r="P233" s="65" t="s">
        <v>286</v>
      </c>
      <c r="R233" s="67">
        <v>0.01</v>
      </c>
      <c r="T233" s="61" t="s">
        <v>308</v>
      </c>
      <c r="V233" s="53"/>
    </row>
    <row r="234" spans="2:22" ht="15.75" customHeight="1" thickBot="1" x14ac:dyDescent="0.4">
      <c r="B234" s="77"/>
      <c r="D234" s="19"/>
      <c r="F234" s="20"/>
      <c r="H234" s="76"/>
      <c r="I234" s="25" t="s">
        <v>272</v>
      </c>
      <c r="J234" s="21"/>
      <c r="L234" s="70"/>
      <c r="M234" s="13"/>
      <c r="N234" s="66"/>
      <c r="P234" s="66"/>
      <c r="R234" s="68"/>
      <c r="T234" s="62"/>
      <c r="V234" s="54"/>
    </row>
    <row r="235" spans="2:22" x14ac:dyDescent="0.35">
      <c r="B235" s="77"/>
      <c r="D235" s="19"/>
      <c r="F235" s="20"/>
      <c r="H235" s="19"/>
      <c r="J235" s="21"/>
    </row>
    <row r="236" spans="2:22" ht="15" customHeight="1" x14ac:dyDescent="0.35">
      <c r="B236" s="77"/>
      <c r="D236" s="19"/>
      <c r="F236" s="20"/>
      <c r="H236" s="75" t="s">
        <v>135</v>
      </c>
      <c r="I236" s="22" t="s">
        <v>256</v>
      </c>
      <c r="J236" s="21"/>
      <c r="L236" s="69" t="s">
        <v>97</v>
      </c>
      <c r="M236" s="16">
        <f>IF(L236="SI",1,IF(L236="NO",0,IF(L236="Desactualizado",0.5,0)))</f>
        <v>0</v>
      </c>
      <c r="N236" s="65"/>
      <c r="O236" s="17">
        <f>IF(L236="","",IF(L236="SI",1,0))</f>
        <v>0</v>
      </c>
      <c r="P236" s="65" t="s">
        <v>288</v>
      </c>
      <c r="R236" s="67">
        <v>0.01</v>
      </c>
      <c r="T236" s="61" t="s">
        <v>308</v>
      </c>
      <c r="V236" s="51" t="s">
        <v>349</v>
      </c>
    </row>
    <row r="237" spans="2:22" ht="15" customHeight="1" thickBot="1" x14ac:dyDescent="0.4">
      <c r="B237" s="77"/>
      <c r="D237" s="19"/>
      <c r="F237" s="20"/>
      <c r="H237" s="76"/>
      <c r="I237" s="25" t="s">
        <v>272</v>
      </c>
      <c r="J237" s="21"/>
      <c r="L237" s="70"/>
      <c r="M237" s="13"/>
      <c r="N237" s="66"/>
      <c r="P237" s="66"/>
      <c r="R237" s="68"/>
      <c r="T237" s="62"/>
      <c r="V237" s="52"/>
    </row>
    <row r="238" spans="2:22" ht="15" customHeight="1" x14ac:dyDescent="0.35">
      <c r="B238" s="77"/>
      <c r="D238" s="19"/>
      <c r="F238" s="20"/>
      <c r="H238" s="19"/>
      <c r="J238" s="21"/>
      <c r="V238" s="53"/>
    </row>
    <row r="239" spans="2:22" ht="15" customHeight="1" x14ac:dyDescent="0.35">
      <c r="B239" s="77"/>
      <c r="D239" s="19"/>
      <c r="F239" s="20"/>
      <c r="H239" s="75" t="s">
        <v>136</v>
      </c>
      <c r="I239" s="22" t="s">
        <v>256</v>
      </c>
      <c r="J239" s="21"/>
      <c r="L239" s="69" t="s">
        <v>97</v>
      </c>
      <c r="M239" s="16">
        <f>IF(L239="SI",1,IF(L239="NO",0,IF(L239="Desactualizado",0.5,0)))</f>
        <v>0</v>
      </c>
      <c r="N239" s="65"/>
      <c r="O239" s="17">
        <f>IF(L239="","",IF(L239="SI",1,0))</f>
        <v>0</v>
      </c>
      <c r="P239" s="65" t="s">
        <v>288</v>
      </c>
      <c r="R239" s="67">
        <v>0.01</v>
      </c>
      <c r="T239" s="61" t="s">
        <v>308</v>
      </c>
      <c r="V239" s="53"/>
    </row>
    <row r="240" spans="2:22" ht="15" customHeight="1" thickBot="1" x14ac:dyDescent="0.4">
      <c r="B240" s="77"/>
      <c r="D240" s="19"/>
      <c r="F240" s="20"/>
      <c r="H240" s="76"/>
      <c r="I240" s="25" t="s">
        <v>272</v>
      </c>
      <c r="J240" s="21"/>
      <c r="L240" s="70"/>
      <c r="M240" s="13"/>
      <c r="N240" s="66"/>
      <c r="P240" s="66"/>
      <c r="R240" s="68"/>
      <c r="T240" s="62"/>
      <c r="V240" s="54"/>
    </row>
    <row r="241" spans="2:20" x14ac:dyDescent="0.35">
      <c r="B241" s="77"/>
      <c r="J241" s="21"/>
    </row>
    <row r="242" spans="2:20" x14ac:dyDescent="0.35">
      <c r="B242" s="77" t="s">
        <v>19</v>
      </c>
      <c r="H242" s="75" t="s">
        <v>160</v>
      </c>
      <c r="J242" s="21"/>
      <c r="K242" s="15"/>
      <c r="L242" s="69" t="s">
        <v>95</v>
      </c>
      <c r="M242" s="16">
        <f>IF(L242="SI",1,IF(L242="NO",0,IF(L242="Desactualizado",0.5,0)))</f>
        <v>1</v>
      </c>
      <c r="N242" s="71" t="s">
        <v>245</v>
      </c>
      <c r="O242" s="17">
        <f>IF(L242="","",IF(L242="SI",1,0))</f>
        <v>1</v>
      </c>
      <c r="P242" s="65" t="s">
        <v>246</v>
      </c>
      <c r="R242" s="67">
        <v>1</v>
      </c>
      <c r="T242" s="61"/>
    </row>
    <row r="243" spans="2:20" ht="18.75" thickBot="1" x14ac:dyDescent="0.4">
      <c r="B243" s="77"/>
      <c r="D243" s="72" t="s">
        <v>18</v>
      </c>
      <c r="F243" s="72" t="s">
        <v>17</v>
      </c>
      <c r="H243" s="76"/>
      <c r="J243" s="21"/>
      <c r="K243" s="15"/>
      <c r="L243" s="70"/>
      <c r="M243" s="13"/>
      <c r="N243" s="66"/>
      <c r="P243" s="66"/>
      <c r="R243" s="68"/>
      <c r="T243" s="62"/>
    </row>
    <row r="244" spans="2:20" x14ac:dyDescent="0.35">
      <c r="B244" s="77"/>
      <c r="D244" s="73"/>
      <c r="F244" s="73"/>
      <c r="H244" s="19"/>
      <c r="J244" s="21"/>
    </row>
    <row r="245" spans="2:20" ht="15" customHeight="1" x14ac:dyDescent="0.35">
      <c r="B245" s="77"/>
      <c r="D245" s="73"/>
      <c r="F245" s="73"/>
      <c r="H245" s="75" t="s">
        <v>161</v>
      </c>
      <c r="I245" s="22" t="s">
        <v>256</v>
      </c>
      <c r="J245" s="21"/>
      <c r="L245" s="69" t="s">
        <v>95</v>
      </c>
      <c r="M245" s="16">
        <f>IF(L245="SI",1,IF(L245="NO",0,IF(L245="Desactualizado",0.5,0)))</f>
        <v>1</v>
      </c>
      <c r="N245" s="71" t="s">
        <v>245</v>
      </c>
      <c r="O245" s="17">
        <f>IF(L245="","",IF(L245="SI",1,0))</f>
        <v>1</v>
      </c>
      <c r="P245" s="65" t="s">
        <v>246</v>
      </c>
      <c r="R245" s="67">
        <v>1</v>
      </c>
      <c r="T245" s="61"/>
    </row>
    <row r="246" spans="2:20" ht="15.75" customHeight="1" thickBot="1" x14ac:dyDescent="0.4">
      <c r="B246" s="77"/>
      <c r="D246" s="74"/>
      <c r="F246" s="74"/>
      <c r="H246" s="76"/>
      <c r="I246" s="25" t="s">
        <v>272</v>
      </c>
      <c r="J246" s="21"/>
      <c r="L246" s="70"/>
      <c r="M246" s="13"/>
      <c r="N246" s="66"/>
      <c r="P246" s="66"/>
      <c r="R246" s="68"/>
      <c r="T246" s="62"/>
    </row>
    <row r="247" spans="2:20" x14ac:dyDescent="0.35">
      <c r="B247" s="77"/>
      <c r="F247" s="24">
        <f>ROUND((M242*(1/15))+(M245*(1/15))+(M248*(1/15))+(M257*(1/15))+(M260*(1/15))+(M263*(1/15))+(M266*(1/15))+(M277*(1/15))+(M280*(1/15))+(M289*(1/15))+(M306*(1/15))+(M309*(1/15))+(M312*(1/15))+(M315*(1/15))+(M318*(1/15)),1)</f>
        <v>1</v>
      </c>
      <c r="H247" s="19"/>
    </row>
    <row r="248" spans="2:20" ht="15" customHeight="1" x14ac:dyDescent="0.35">
      <c r="B248" s="77"/>
      <c r="F248" s="20"/>
      <c r="H248" s="75" t="s">
        <v>162</v>
      </c>
      <c r="L248" s="69" t="s">
        <v>95</v>
      </c>
      <c r="M248" s="16">
        <f>ROUND((M251*(1/3))+(M253*(1/3))+(M255*(1/3)),1)</f>
        <v>1</v>
      </c>
      <c r="N248" s="71" t="s">
        <v>245</v>
      </c>
      <c r="O248" s="17">
        <f>IF(L248="","",IF(L248="SI",1,0))</f>
        <v>1</v>
      </c>
      <c r="P248" s="65" t="s">
        <v>246</v>
      </c>
      <c r="R248" s="67">
        <v>1</v>
      </c>
      <c r="T248" s="61"/>
    </row>
    <row r="249" spans="2:20" ht="15.75" customHeight="1" thickBot="1" x14ac:dyDescent="0.4">
      <c r="B249" s="77"/>
      <c r="F249" s="20"/>
      <c r="H249" s="76"/>
      <c r="L249" s="70"/>
      <c r="M249" s="13"/>
      <c r="N249" s="66"/>
      <c r="P249" s="66"/>
      <c r="R249" s="68"/>
      <c r="T249" s="62"/>
    </row>
    <row r="250" spans="2:20" x14ac:dyDescent="0.35">
      <c r="B250" s="77"/>
      <c r="F250" s="20"/>
      <c r="H250" s="19"/>
    </row>
    <row r="251" spans="2:20" ht="16.5" customHeight="1" thickBot="1" x14ac:dyDescent="0.4">
      <c r="B251" s="77"/>
      <c r="F251" s="20"/>
      <c r="H251" s="19"/>
      <c r="J251" s="28" t="s">
        <v>171</v>
      </c>
      <c r="K251" s="15"/>
      <c r="L251" s="46" t="s">
        <v>95</v>
      </c>
      <c r="M251" s="16">
        <f>IF(L251="SI",1,IF(L251="NO",0,IF(L251="Desactualizado",0.5,0)))</f>
        <v>1</v>
      </c>
      <c r="N251" s="29" t="s">
        <v>245</v>
      </c>
      <c r="P251" s="30" t="s">
        <v>246</v>
      </c>
      <c r="R251" s="31">
        <v>1</v>
      </c>
      <c r="T251" s="32"/>
    </row>
    <row r="252" spans="2:20" x14ac:dyDescent="0.35">
      <c r="B252" s="77"/>
      <c r="F252" s="20"/>
      <c r="H252" s="19"/>
      <c r="J252" s="21"/>
    </row>
    <row r="253" spans="2:20" ht="16.5" customHeight="1" thickBot="1" x14ac:dyDescent="0.4">
      <c r="B253" s="77"/>
      <c r="F253" s="20"/>
      <c r="H253" s="19"/>
      <c r="J253" s="28" t="s">
        <v>172</v>
      </c>
      <c r="K253" s="15"/>
      <c r="L253" s="46" t="s">
        <v>95</v>
      </c>
      <c r="M253" s="16">
        <f>IF(L253="SI",1,IF(L253="NO",0,IF(L253="Desactualizado",0.5,0)))</f>
        <v>1</v>
      </c>
      <c r="N253" s="29" t="s">
        <v>245</v>
      </c>
      <c r="P253" s="30" t="s">
        <v>246</v>
      </c>
      <c r="R253" s="31">
        <v>1</v>
      </c>
      <c r="T253" s="32"/>
    </row>
    <row r="254" spans="2:20" x14ac:dyDescent="0.35">
      <c r="B254" s="77"/>
      <c r="F254" s="20"/>
      <c r="H254" s="19"/>
      <c r="J254" s="21"/>
    </row>
    <row r="255" spans="2:20" ht="16.5" customHeight="1" thickBot="1" x14ac:dyDescent="0.4">
      <c r="B255" s="77"/>
      <c r="D255" s="33"/>
      <c r="F255" s="20"/>
      <c r="H255" s="19"/>
      <c r="J255" s="28" t="s">
        <v>173</v>
      </c>
      <c r="K255" s="15"/>
      <c r="L255" s="46" t="s">
        <v>95</v>
      </c>
      <c r="M255" s="16">
        <f>IF(L255="SI",1,IF(L255="NO",0,IF(L255="Desactualizado",0.5,0)))</f>
        <v>1</v>
      </c>
      <c r="N255" s="29" t="s">
        <v>245</v>
      </c>
      <c r="P255" s="30" t="s">
        <v>246</v>
      </c>
      <c r="R255" s="31">
        <v>1</v>
      </c>
      <c r="T255" s="32"/>
    </row>
    <row r="256" spans="2:20" x14ac:dyDescent="0.35">
      <c r="B256" s="77"/>
      <c r="D256" s="33"/>
      <c r="F256" s="20"/>
      <c r="H256" s="19"/>
      <c r="J256" s="21"/>
    </row>
    <row r="257" spans="2:20" ht="15" customHeight="1" x14ac:dyDescent="0.35">
      <c r="B257" s="77"/>
      <c r="D257" s="33"/>
      <c r="F257" s="20"/>
      <c r="H257" s="75" t="s">
        <v>163</v>
      </c>
      <c r="I257" s="22" t="s">
        <v>256</v>
      </c>
      <c r="J257" s="21"/>
      <c r="L257" s="69" t="s">
        <v>95</v>
      </c>
      <c r="M257" s="16">
        <f>IF(L257="SI",1,IF(L257="NO",0,IF(L257="Desactualizado",0.5,0)))</f>
        <v>1</v>
      </c>
      <c r="N257" s="71" t="s">
        <v>247</v>
      </c>
      <c r="O257" s="17">
        <f>IF(L257="","",IF(L257="SI",1,0))</f>
        <v>1</v>
      </c>
      <c r="P257" s="65" t="s">
        <v>246</v>
      </c>
      <c r="R257" s="67">
        <v>1</v>
      </c>
      <c r="T257" s="61"/>
    </row>
    <row r="258" spans="2:20" ht="15.75" customHeight="1" thickBot="1" x14ac:dyDescent="0.4">
      <c r="B258" s="77"/>
      <c r="D258" s="33"/>
      <c r="F258" s="20"/>
      <c r="H258" s="76"/>
      <c r="I258" s="25" t="s">
        <v>272</v>
      </c>
      <c r="L258" s="70"/>
      <c r="M258" s="13"/>
      <c r="N258" s="66"/>
      <c r="P258" s="66"/>
      <c r="R258" s="68"/>
      <c r="T258" s="62"/>
    </row>
    <row r="259" spans="2:20" x14ac:dyDescent="0.35">
      <c r="B259" s="77"/>
      <c r="D259" s="33"/>
      <c r="F259" s="20"/>
      <c r="H259" s="19"/>
    </row>
    <row r="260" spans="2:20" ht="15" customHeight="1" x14ac:dyDescent="0.35">
      <c r="B260" s="77"/>
      <c r="D260" s="33"/>
      <c r="F260" s="20"/>
      <c r="H260" s="75" t="s">
        <v>164</v>
      </c>
      <c r="K260" s="15"/>
      <c r="L260" s="69" t="s">
        <v>95</v>
      </c>
      <c r="M260" s="16">
        <f>IF(L260="SI",1,IF(L260="NO",0,IF(L260="Desactualizado",0.5,0)))</f>
        <v>1</v>
      </c>
      <c r="N260" s="71" t="s">
        <v>248</v>
      </c>
      <c r="O260" s="17">
        <f>IF(L260="","",IF(L260="SI",1,0))</f>
        <v>1</v>
      </c>
      <c r="P260" s="65" t="s">
        <v>246</v>
      </c>
      <c r="R260" s="67">
        <v>1</v>
      </c>
      <c r="T260" s="61"/>
    </row>
    <row r="261" spans="2:20" ht="15.75" customHeight="1" thickBot="1" x14ac:dyDescent="0.4">
      <c r="B261" s="77"/>
      <c r="D261" s="33"/>
      <c r="F261" s="20"/>
      <c r="H261" s="76"/>
      <c r="K261" s="15"/>
      <c r="L261" s="70"/>
      <c r="M261" s="13"/>
      <c r="N261" s="66"/>
      <c r="P261" s="66"/>
      <c r="R261" s="68"/>
      <c r="T261" s="62"/>
    </row>
    <row r="262" spans="2:20" x14ac:dyDescent="0.35">
      <c r="B262" s="77"/>
      <c r="D262" s="33"/>
      <c r="F262" s="20"/>
      <c r="H262" s="19"/>
    </row>
    <row r="263" spans="2:20" ht="15" customHeight="1" x14ac:dyDescent="0.35">
      <c r="B263" s="77"/>
      <c r="D263" s="33"/>
      <c r="F263" s="20"/>
      <c r="H263" s="75" t="s">
        <v>165</v>
      </c>
      <c r="J263" s="21"/>
      <c r="K263" s="15"/>
      <c r="L263" s="69" t="s">
        <v>95</v>
      </c>
      <c r="M263" s="16">
        <f>IF(L263="SI",1,IF(L263="NO",0,IF(L263="Desactualizado",0.5,0)))</f>
        <v>1</v>
      </c>
      <c r="N263" s="71" t="s">
        <v>245</v>
      </c>
      <c r="O263" s="17">
        <f>IF(L263="","",IF(L263="SI",1,0))</f>
        <v>1</v>
      </c>
      <c r="P263" s="65" t="s">
        <v>246</v>
      </c>
      <c r="R263" s="67">
        <v>1</v>
      </c>
      <c r="T263" s="61"/>
    </row>
    <row r="264" spans="2:20" ht="15.75" customHeight="1" thickBot="1" x14ac:dyDescent="0.4">
      <c r="B264" s="77"/>
      <c r="D264" s="33"/>
      <c r="F264" s="20"/>
      <c r="H264" s="76"/>
      <c r="J264" s="21"/>
      <c r="K264" s="15"/>
      <c r="L264" s="70"/>
      <c r="M264" s="13"/>
      <c r="N264" s="66"/>
      <c r="P264" s="66"/>
      <c r="R264" s="68"/>
      <c r="T264" s="62"/>
    </row>
    <row r="265" spans="2:20" x14ac:dyDescent="0.35">
      <c r="B265" s="77"/>
      <c r="D265" s="33"/>
      <c r="F265" s="20"/>
      <c r="H265" s="19"/>
      <c r="J265" s="21"/>
    </row>
    <row r="266" spans="2:20" ht="15" customHeight="1" x14ac:dyDescent="0.35">
      <c r="B266" s="77"/>
      <c r="D266" s="33"/>
      <c r="F266" s="20"/>
      <c r="H266" s="75" t="s">
        <v>166</v>
      </c>
      <c r="L266" s="69" t="s">
        <v>95</v>
      </c>
      <c r="M266" s="16">
        <f>ROUND((M269*0.25)+(M271*0.25)+(M273*0.25)+(M275*0.25),1)</f>
        <v>0.8</v>
      </c>
      <c r="N266" s="71" t="s">
        <v>249</v>
      </c>
      <c r="O266" s="17">
        <f>IF(L266="","",IF(L266="SI",1,0))</f>
        <v>1</v>
      </c>
      <c r="P266" s="65" t="s">
        <v>246</v>
      </c>
      <c r="R266" s="67">
        <v>1</v>
      </c>
      <c r="T266" s="61"/>
    </row>
    <row r="267" spans="2:20" ht="15.75" customHeight="1" thickBot="1" x14ac:dyDescent="0.4">
      <c r="B267" s="77"/>
      <c r="D267" s="33"/>
      <c r="F267" s="20"/>
      <c r="H267" s="76"/>
      <c r="J267" s="21"/>
      <c r="L267" s="70"/>
      <c r="M267" s="13"/>
      <c r="N267" s="66"/>
      <c r="P267" s="66"/>
      <c r="R267" s="68"/>
      <c r="T267" s="62"/>
    </row>
    <row r="268" spans="2:20" ht="18.75" x14ac:dyDescent="0.35">
      <c r="B268" s="77"/>
      <c r="D268" s="33"/>
      <c r="F268" s="20"/>
      <c r="H268" s="13"/>
      <c r="J268" s="21"/>
      <c r="L268" s="47"/>
      <c r="M268" s="13"/>
      <c r="N268" s="34"/>
      <c r="P268" s="34"/>
      <c r="R268" s="35"/>
    </row>
    <row r="269" spans="2:20" ht="16.5" customHeight="1" thickBot="1" x14ac:dyDescent="0.4">
      <c r="B269" s="77"/>
      <c r="D269" s="33"/>
      <c r="F269" s="20"/>
      <c r="H269" s="13"/>
      <c r="J269" s="28" t="s">
        <v>167</v>
      </c>
      <c r="K269" s="15"/>
      <c r="L269" s="46" t="s">
        <v>95</v>
      </c>
      <c r="M269" s="16">
        <f>IF(L269="SI",1,IF(L269="NO",0,IF(L269="Desactualizado",0.5,0)))</f>
        <v>1</v>
      </c>
      <c r="N269" s="29" t="s">
        <v>249</v>
      </c>
      <c r="P269" s="30" t="s">
        <v>246</v>
      </c>
      <c r="R269" s="31"/>
      <c r="T269" s="32"/>
    </row>
    <row r="270" spans="2:20" ht="18.75" x14ac:dyDescent="0.35">
      <c r="B270" s="77"/>
      <c r="D270" s="33"/>
      <c r="F270" s="20"/>
      <c r="H270" s="13"/>
      <c r="J270" s="21"/>
      <c r="L270" s="47"/>
      <c r="M270" s="13"/>
      <c r="N270" s="34"/>
      <c r="P270" s="34"/>
      <c r="R270" s="35"/>
    </row>
    <row r="271" spans="2:20" ht="16.5" customHeight="1" thickBot="1" x14ac:dyDescent="0.4">
      <c r="B271" s="77"/>
      <c r="D271" s="33"/>
      <c r="F271" s="20"/>
      <c r="H271" s="19"/>
      <c r="J271" s="28" t="s">
        <v>168</v>
      </c>
      <c r="K271" s="15"/>
      <c r="L271" s="46" t="s">
        <v>95</v>
      </c>
      <c r="M271" s="16">
        <f>IF(L271="SI",1,IF(L271="NO",0,IF(L271="Desactualizado",0.5,0)))</f>
        <v>1</v>
      </c>
      <c r="N271" s="29" t="s">
        <v>249</v>
      </c>
      <c r="P271" s="30" t="s">
        <v>246</v>
      </c>
      <c r="R271" s="31"/>
      <c r="T271" s="32"/>
    </row>
    <row r="272" spans="2:20" x14ac:dyDescent="0.35">
      <c r="B272" s="77"/>
      <c r="D272" s="33"/>
      <c r="F272" s="20"/>
      <c r="H272" s="19"/>
      <c r="J272" s="21"/>
    </row>
    <row r="273" spans="2:22" ht="16.5" customHeight="1" thickBot="1" x14ac:dyDescent="0.4">
      <c r="B273" s="77"/>
      <c r="D273" s="33"/>
      <c r="F273" s="20"/>
      <c r="H273" s="19"/>
      <c r="J273" s="28" t="s">
        <v>169</v>
      </c>
      <c r="K273" s="15"/>
      <c r="L273" s="46" t="s">
        <v>95</v>
      </c>
      <c r="M273" s="16">
        <f>IF(L273="SI",1,IF(L273="NO",0,IF(L273="Desactualizado",0.5,0)))</f>
        <v>1</v>
      </c>
      <c r="N273" s="29" t="s">
        <v>249</v>
      </c>
      <c r="P273" s="30" t="s">
        <v>246</v>
      </c>
      <c r="R273" s="31"/>
      <c r="T273" s="32"/>
    </row>
    <row r="274" spans="2:22" x14ac:dyDescent="0.35">
      <c r="B274" s="77"/>
      <c r="D274" s="33"/>
      <c r="F274" s="20"/>
      <c r="H274" s="19"/>
      <c r="J274" s="21"/>
    </row>
    <row r="275" spans="2:22" ht="54.75" thickBot="1" x14ac:dyDescent="0.4">
      <c r="B275" s="77"/>
      <c r="D275" s="33"/>
      <c r="F275" s="20"/>
      <c r="H275" s="19"/>
      <c r="J275" s="28" t="s">
        <v>170</v>
      </c>
      <c r="K275" s="25" t="s">
        <v>272</v>
      </c>
      <c r="L275" s="46"/>
      <c r="M275" s="16">
        <f>IF(L275="SI",1,IF(L275="NO",0,IF(L275="Desactualizado",0.5,0)))</f>
        <v>0</v>
      </c>
      <c r="N275" s="30"/>
      <c r="P275" s="30" t="s">
        <v>246</v>
      </c>
      <c r="R275" s="31">
        <v>0.01</v>
      </c>
      <c r="T275" s="32"/>
      <c r="V275" s="36" t="s">
        <v>341</v>
      </c>
    </row>
    <row r="276" spans="2:22" x14ac:dyDescent="0.35">
      <c r="B276" s="77"/>
      <c r="D276" s="33"/>
      <c r="F276" s="20"/>
      <c r="H276" s="19"/>
      <c r="J276" s="21"/>
    </row>
    <row r="277" spans="2:22" ht="15" customHeight="1" x14ac:dyDescent="0.35">
      <c r="B277" s="77"/>
      <c r="D277" s="33"/>
      <c r="F277" s="20"/>
      <c r="H277" s="75" t="s">
        <v>174</v>
      </c>
      <c r="J277" s="21"/>
      <c r="K277" s="15"/>
      <c r="L277" s="69" t="s">
        <v>95</v>
      </c>
      <c r="M277" s="16">
        <f>IF(L277="SI",1,IF(L277="NO",0,IF(L277="Desactualizado",0.5,0)))</f>
        <v>1</v>
      </c>
      <c r="N277" s="71" t="s">
        <v>245</v>
      </c>
      <c r="O277" s="17">
        <f>IF(L277="","",IF(L277="SI",1,0))</f>
        <v>1</v>
      </c>
      <c r="P277" s="65" t="s">
        <v>246</v>
      </c>
      <c r="R277" s="67">
        <v>1</v>
      </c>
      <c r="T277" s="61"/>
    </row>
    <row r="278" spans="2:22" ht="15.75" customHeight="1" thickBot="1" x14ac:dyDescent="0.4">
      <c r="B278" s="77"/>
      <c r="D278" s="33"/>
      <c r="F278" s="20"/>
      <c r="H278" s="76"/>
      <c r="J278" s="21"/>
      <c r="K278" s="15"/>
      <c r="L278" s="70"/>
      <c r="M278" s="13"/>
      <c r="N278" s="66"/>
      <c r="P278" s="66"/>
      <c r="R278" s="68"/>
      <c r="T278" s="62"/>
    </row>
    <row r="279" spans="2:22" x14ac:dyDescent="0.35">
      <c r="B279" s="77"/>
      <c r="D279" s="33"/>
      <c r="F279" s="20"/>
      <c r="H279" s="19"/>
      <c r="J279" s="21"/>
    </row>
    <row r="280" spans="2:22" ht="15" customHeight="1" x14ac:dyDescent="0.35">
      <c r="B280" s="77"/>
      <c r="D280" s="33"/>
      <c r="F280" s="20"/>
      <c r="H280" s="75" t="s">
        <v>175</v>
      </c>
      <c r="L280" s="69" t="s">
        <v>95</v>
      </c>
      <c r="M280" s="16">
        <f>ROUND((M283*(1/3))+(M285*(1/3))+(M287*(1/3)),1)</f>
        <v>1</v>
      </c>
      <c r="N280" s="71" t="s">
        <v>334</v>
      </c>
      <c r="O280" s="17">
        <f>IF(L280="","",IF(L280="SI",1,0))</f>
        <v>1</v>
      </c>
      <c r="P280" s="65" t="s">
        <v>250</v>
      </c>
      <c r="R280" s="67">
        <v>1</v>
      </c>
      <c r="T280" s="61"/>
    </row>
    <row r="281" spans="2:22" ht="15.75" customHeight="1" thickBot="1" x14ac:dyDescent="0.4">
      <c r="B281" s="77"/>
      <c r="D281" s="33"/>
      <c r="F281" s="20"/>
      <c r="H281" s="76"/>
      <c r="J281" s="21"/>
      <c r="L281" s="70"/>
      <c r="M281" s="13"/>
      <c r="N281" s="66"/>
      <c r="P281" s="66"/>
      <c r="R281" s="68"/>
      <c r="T281" s="62"/>
    </row>
    <row r="282" spans="2:22" ht="18.75" x14ac:dyDescent="0.35">
      <c r="B282" s="77"/>
      <c r="D282" s="33"/>
      <c r="F282" s="20"/>
      <c r="H282" s="13"/>
      <c r="J282" s="21"/>
      <c r="L282" s="47"/>
      <c r="M282" s="13"/>
      <c r="N282" s="34"/>
      <c r="P282" s="34"/>
      <c r="R282" s="35"/>
    </row>
    <row r="283" spans="2:22" ht="19.5" customHeight="1" thickBot="1" x14ac:dyDescent="0.4">
      <c r="B283" s="77"/>
      <c r="D283" s="33"/>
      <c r="F283" s="20"/>
      <c r="H283" s="13"/>
      <c r="J283" s="28" t="s">
        <v>176</v>
      </c>
      <c r="K283" s="15"/>
      <c r="L283" s="46" t="s">
        <v>95</v>
      </c>
      <c r="M283" s="16">
        <f>IF(L283="SI",1,IF(L283="NO",0,IF(L283="Desactualizado",0.5,0)))</f>
        <v>1</v>
      </c>
      <c r="N283" s="29" t="s">
        <v>334</v>
      </c>
      <c r="P283" s="30" t="s">
        <v>250</v>
      </c>
      <c r="R283" s="31">
        <v>1</v>
      </c>
      <c r="T283" s="32"/>
    </row>
    <row r="284" spans="2:22" ht="18.75" x14ac:dyDescent="0.35">
      <c r="B284" s="77"/>
      <c r="D284" s="33"/>
      <c r="F284" s="20"/>
      <c r="H284" s="13"/>
      <c r="J284" s="21"/>
      <c r="L284" s="47"/>
      <c r="M284" s="13"/>
      <c r="N284" s="34"/>
      <c r="P284" s="34"/>
      <c r="R284" s="35"/>
    </row>
    <row r="285" spans="2:22" ht="18.75" customHeight="1" thickBot="1" x14ac:dyDescent="0.4">
      <c r="B285" s="77"/>
      <c r="D285" s="33"/>
      <c r="F285" s="20"/>
      <c r="H285" s="19"/>
      <c r="J285" s="28" t="s">
        <v>177</v>
      </c>
      <c r="K285" s="25" t="s">
        <v>272</v>
      </c>
      <c r="L285" s="46" t="s">
        <v>95</v>
      </c>
      <c r="M285" s="16">
        <f>IF(L285="SI",1,IF(L285="NO",0,IF(L285="Desactualizado",0.5,0)))</f>
        <v>1</v>
      </c>
      <c r="N285" s="29" t="s">
        <v>334</v>
      </c>
      <c r="P285" s="30" t="s">
        <v>250</v>
      </c>
      <c r="R285" s="31">
        <v>1</v>
      </c>
      <c r="T285" s="32"/>
    </row>
    <row r="286" spans="2:22" x14ac:dyDescent="0.35">
      <c r="B286" s="77"/>
      <c r="D286" s="33"/>
      <c r="F286" s="20"/>
      <c r="H286" s="19"/>
      <c r="J286" s="21"/>
    </row>
    <row r="287" spans="2:22" ht="22.5" customHeight="1" thickBot="1" x14ac:dyDescent="0.4">
      <c r="B287" s="77"/>
      <c r="D287" s="33"/>
      <c r="F287" s="20"/>
      <c r="H287" s="19"/>
      <c r="J287" s="28" t="s">
        <v>178</v>
      </c>
      <c r="K287" s="25" t="s">
        <v>272</v>
      </c>
      <c r="L287" s="46" t="s">
        <v>95</v>
      </c>
      <c r="M287" s="16">
        <f>IF(L287="SI",1,IF(L287="NO",0,IF(L287="Desactualizado",0.5,0)))</f>
        <v>1</v>
      </c>
      <c r="N287" s="29" t="s">
        <v>334</v>
      </c>
      <c r="P287" s="30" t="s">
        <v>250</v>
      </c>
      <c r="R287" s="31">
        <v>1</v>
      </c>
      <c r="T287" s="32"/>
    </row>
    <row r="288" spans="2:22" x14ac:dyDescent="0.35">
      <c r="B288" s="77"/>
      <c r="D288" s="33"/>
      <c r="F288" s="20"/>
      <c r="H288" s="19"/>
      <c r="J288" s="21"/>
    </row>
    <row r="289" spans="2:22" ht="15" customHeight="1" x14ac:dyDescent="0.35">
      <c r="B289" s="77"/>
      <c r="D289" s="33"/>
      <c r="F289" s="20"/>
      <c r="H289" s="75" t="s">
        <v>179</v>
      </c>
      <c r="L289" s="69" t="s">
        <v>95</v>
      </c>
      <c r="M289" s="16">
        <f>ROUND((M292*(1/7))+(M294*(1/7))+(M296*(1/7))+(M298*(1/7))+(M300*(1/7))+(M302*(1/7))++(M304*(1/7)),2)</f>
        <v>0.86</v>
      </c>
      <c r="N289" s="71" t="s">
        <v>247</v>
      </c>
      <c r="O289" s="17">
        <f>IF(L289="","",IF(L289="SI",1,0))</f>
        <v>1</v>
      </c>
      <c r="P289" s="65" t="s">
        <v>246</v>
      </c>
      <c r="R289" s="67">
        <f>((100/7)*6)/100</f>
        <v>0.85714285714285721</v>
      </c>
      <c r="T289" s="61"/>
    </row>
    <row r="290" spans="2:22" ht="15.75" customHeight="1" thickBot="1" x14ac:dyDescent="0.4">
      <c r="B290" s="77"/>
      <c r="D290" s="33"/>
      <c r="F290" s="20"/>
      <c r="H290" s="76"/>
      <c r="J290" s="21"/>
      <c r="L290" s="70"/>
      <c r="M290" s="13"/>
      <c r="N290" s="66"/>
      <c r="P290" s="66"/>
      <c r="R290" s="68"/>
      <c r="T290" s="62"/>
    </row>
    <row r="291" spans="2:22" ht="18.75" x14ac:dyDescent="0.35">
      <c r="B291" s="77"/>
      <c r="D291" s="33"/>
      <c r="F291" s="20"/>
      <c r="H291" s="13"/>
      <c r="J291" s="21"/>
      <c r="L291" s="47"/>
      <c r="M291" s="13"/>
      <c r="N291" s="34"/>
      <c r="P291" s="34"/>
      <c r="R291" s="35"/>
    </row>
    <row r="292" spans="2:22" ht="16.5" customHeight="1" thickBot="1" x14ac:dyDescent="0.4">
      <c r="B292" s="77"/>
      <c r="D292" s="33"/>
      <c r="F292" s="20"/>
      <c r="H292" s="13"/>
      <c r="J292" s="28" t="s">
        <v>180</v>
      </c>
      <c r="K292" s="15"/>
      <c r="L292" s="46" t="s">
        <v>95</v>
      </c>
      <c r="M292" s="16">
        <f>IF(L292="SI",1,IF(L292="NO",0,IF(L292="Desactualizado",0.5,0)))</f>
        <v>1</v>
      </c>
      <c r="N292" s="29" t="s">
        <v>247</v>
      </c>
      <c r="P292" s="30" t="s">
        <v>246</v>
      </c>
      <c r="R292" s="31">
        <v>1</v>
      </c>
      <c r="T292" s="32"/>
    </row>
    <row r="293" spans="2:22" ht="18.75" x14ac:dyDescent="0.35">
      <c r="B293" s="77"/>
      <c r="D293" s="33"/>
      <c r="F293" s="20"/>
      <c r="H293" s="13"/>
      <c r="J293" s="21"/>
      <c r="L293" s="47"/>
      <c r="M293" s="13"/>
      <c r="N293" s="34"/>
      <c r="P293" s="34"/>
      <c r="R293" s="35"/>
    </row>
    <row r="294" spans="2:22" ht="16.5" customHeight="1" thickBot="1" x14ac:dyDescent="0.4">
      <c r="B294" s="77"/>
      <c r="D294" s="33"/>
      <c r="F294" s="20"/>
      <c r="H294" s="19"/>
      <c r="J294" s="28" t="s">
        <v>181</v>
      </c>
      <c r="K294" s="15"/>
      <c r="L294" s="46" t="s">
        <v>95</v>
      </c>
      <c r="M294" s="16">
        <f>IF(L294="SI",1,IF(L294="NO",0,IF(L294="Desactualizado",0.5,0)))</f>
        <v>1</v>
      </c>
      <c r="N294" s="29" t="s">
        <v>247</v>
      </c>
      <c r="P294" s="30" t="s">
        <v>246</v>
      </c>
      <c r="R294" s="31">
        <v>1</v>
      </c>
      <c r="T294" s="32"/>
    </row>
    <row r="295" spans="2:22" x14ac:dyDescent="0.35">
      <c r="B295" s="77"/>
      <c r="D295" s="33"/>
      <c r="F295" s="20"/>
      <c r="H295" s="19"/>
      <c r="J295" s="21"/>
    </row>
    <row r="296" spans="2:22" ht="16.5" customHeight="1" thickBot="1" x14ac:dyDescent="0.4">
      <c r="B296" s="77"/>
      <c r="D296" s="33"/>
      <c r="F296" s="20"/>
      <c r="H296" s="19"/>
      <c r="J296" s="28" t="s">
        <v>182</v>
      </c>
      <c r="K296" s="15"/>
      <c r="L296" s="46" t="s">
        <v>95</v>
      </c>
      <c r="M296" s="16">
        <f>IF(L296="SI",1,IF(L296="NO",0,IF(L296="Desactualizado",0.5,0)))</f>
        <v>1</v>
      </c>
      <c r="N296" s="29" t="s">
        <v>247</v>
      </c>
      <c r="P296" s="30" t="s">
        <v>246</v>
      </c>
      <c r="R296" s="31">
        <v>1</v>
      </c>
      <c r="T296" s="32"/>
    </row>
    <row r="297" spans="2:22" x14ac:dyDescent="0.35">
      <c r="B297" s="77"/>
      <c r="D297" s="33"/>
      <c r="F297" s="20"/>
      <c r="H297" s="19"/>
      <c r="J297" s="21"/>
    </row>
    <row r="298" spans="2:22" ht="16.5" customHeight="1" thickBot="1" x14ac:dyDescent="0.4">
      <c r="B298" s="77"/>
      <c r="D298" s="33"/>
      <c r="F298" s="20"/>
      <c r="H298" s="19"/>
      <c r="J298" s="28" t="s">
        <v>183</v>
      </c>
      <c r="K298" s="15"/>
      <c r="L298" s="46" t="s">
        <v>95</v>
      </c>
      <c r="M298" s="16">
        <f>IF(L298="SI",1,IF(L298="NO",0,IF(L298="Desactualizado",0.5,0)))</f>
        <v>1</v>
      </c>
      <c r="N298" s="29" t="s">
        <v>247</v>
      </c>
      <c r="P298" s="30" t="s">
        <v>246</v>
      </c>
      <c r="R298" s="31">
        <v>1</v>
      </c>
      <c r="T298" s="32"/>
    </row>
    <row r="299" spans="2:22" x14ac:dyDescent="0.35">
      <c r="B299" s="77"/>
      <c r="D299" s="33"/>
      <c r="F299" s="20"/>
      <c r="H299" s="19"/>
      <c r="J299" s="21"/>
    </row>
    <row r="300" spans="2:22" ht="16.5" customHeight="1" thickBot="1" x14ac:dyDescent="0.4">
      <c r="B300" s="77"/>
      <c r="D300" s="33"/>
      <c r="F300" s="20"/>
      <c r="H300" s="19"/>
      <c r="J300" s="28" t="s">
        <v>184</v>
      </c>
      <c r="K300" s="15"/>
      <c r="L300" s="46" t="s">
        <v>95</v>
      </c>
      <c r="M300" s="16">
        <f>IF(L300="SI",1,IF(L300="NO",0,IF(L300="Desactualizado",0.5,0)))</f>
        <v>1</v>
      </c>
      <c r="N300" s="29" t="s">
        <v>247</v>
      </c>
      <c r="P300" s="30" t="s">
        <v>246</v>
      </c>
      <c r="R300" s="31">
        <v>1</v>
      </c>
      <c r="T300" s="32"/>
    </row>
    <row r="301" spans="2:22" x14ac:dyDescent="0.35">
      <c r="B301" s="77"/>
      <c r="D301" s="33"/>
      <c r="F301" s="20"/>
      <c r="H301" s="19"/>
      <c r="J301" s="21"/>
    </row>
    <row r="302" spans="2:22" ht="16.5" customHeight="1" thickBot="1" x14ac:dyDescent="0.4">
      <c r="B302" s="77"/>
      <c r="D302" s="33"/>
      <c r="F302" s="20"/>
      <c r="H302" s="19"/>
      <c r="J302" s="28" t="s">
        <v>185</v>
      </c>
      <c r="K302" s="15"/>
      <c r="L302" s="46" t="s">
        <v>95</v>
      </c>
      <c r="M302" s="16">
        <f>IF(L302="SI",1,IF(L302="NO",0,IF(L302="Desactualizado",0.5,0)))</f>
        <v>1</v>
      </c>
      <c r="N302" s="29" t="s">
        <v>247</v>
      </c>
      <c r="P302" s="30" t="s">
        <v>246</v>
      </c>
      <c r="R302" s="31">
        <v>1</v>
      </c>
      <c r="T302" s="32"/>
    </row>
    <row r="303" spans="2:22" x14ac:dyDescent="0.35">
      <c r="B303" s="77"/>
      <c r="D303" s="33"/>
      <c r="F303" s="20"/>
      <c r="H303" s="19"/>
      <c r="J303" s="21"/>
    </row>
    <row r="304" spans="2:22" ht="36.75" thickBot="1" x14ac:dyDescent="0.4">
      <c r="B304" s="77"/>
      <c r="D304" s="33"/>
      <c r="F304" s="20"/>
      <c r="H304" s="19"/>
      <c r="J304" s="28" t="s">
        <v>186</v>
      </c>
      <c r="K304" s="25" t="s">
        <v>272</v>
      </c>
      <c r="L304" s="46" t="s">
        <v>97</v>
      </c>
      <c r="M304" s="16">
        <f>IF(L304="SI",1,IF(L304="NO",0,IF(L304="Desactualizado",0.5,0)))</f>
        <v>0</v>
      </c>
      <c r="N304" s="30"/>
      <c r="P304" s="30" t="s">
        <v>246</v>
      </c>
      <c r="R304" s="31">
        <v>0.01</v>
      </c>
      <c r="T304" s="32"/>
      <c r="V304" s="37" t="s">
        <v>351</v>
      </c>
    </row>
    <row r="305" spans="2:22" x14ac:dyDescent="0.35">
      <c r="B305" s="77"/>
      <c r="D305" s="33"/>
      <c r="F305" s="20"/>
      <c r="H305" s="19"/>
      <c r="J305" s="21"/>
    </row>
    <row r="306" spans="2:22" ht="15" customHeight="1" x14ac:dyDescent="0.35">
      <c r="B306" s="77"/>
      <c r="D306" s="33"/>
      <c r="F306" s="20"/>
      <c r="H306" s="75" t="s">
        <v>187</v>
      </c>
      <c r="I306" s="22" t="s">
        <v>256</v>
      </c>
      <c r="J306" s="21"/>
      <c r="L306" s="69" t="s">
        <v>95</v>
      </c>
      <c r="M306" s="16">
        <f>IF(L306="SI",1,IF(L306="NO",0,IF(L306="Desactualizado",0.5,0)))</f>
        <v>1</v>
      </c>
      <c r="N306" s="71" t="s">
        <v>251</v>
      </c>
      <c r="O306" s="17">
        <f>IF(L306="","",IF(L306="SI",1,0))</f>
        <v>1</v>
      </c>
      <c r="P306" s="65" t="s">
        <v>246</v>
      </c>
      <c r="R306" s="67">
        <v>1</v>
      </c>
      <c r="T306" s="61"/>
    </row>
    <row r="307" spans="2:22" ht="15.75" customHeight="1" thickBot="1" x14ac:dyDescent="0.4">
      <c r="B307" s="77"/>
      <c r="D307" s="33"/>
      <c r="F307" s="20"/>
      <c r="H307" s="76"/>
      <c r="I307" s="23" t="s">
        <v>271</v>
      </c>
      <c r="J307" s="21"/>
      <c r="L307" s="70"/>
      <c r="M307" s="13"/>
      <c r="N307" s="66"/>
      <c r="P307" s="66"/>
      <c r="R307" s="68"/>
      <c r="T307" s="62"/>
    </row>
    <row r="308" spans="2:22" x14ac:dyDescent="0.35">
      <c r="B308" s="77"/>
      <c r="D308" s="33"/>
      <c r="F308" s="20"/>
      <c r="H308" s="19"/>
      <c r="J308" s="21"/>
    </row>
    <row r="309" spans="2:22" ht="30.75" customHeight="1" x14ac:dyDescent="0.35">
      <c r="B309" s="77"/>
      <c r="D309" s="33"/>
      <c r="F309" s="20"/>
      <c r="H309" s="75" t="s">
        <v>188</v>
      </c>
      <c r="I309" s="22" t="s">
        <v>256</v>
      </c>
      <c r="J309" s="21"/>
      <c r="L309" s="69" t="s">
        <v>95</v>
      </c>
      <c r="M309" s="16">
        <f>IF(L309="SI",1,IF(L309="NO",0,IF(L309="Desactualizado",0.5,0)))</f>
        <v>1</v>
      </c>
      <c r="N309" s="71" t="s">
        <v>245</v>
      </c>
      <c r="O309" s="17">
        <f>IF(L309="","",IF(L309="SI",1,0))</f>
        <v>1</v>
      </c>
      <c r="P309" s="65" t="s">
        <v>246</v>
      </c>
      <c r="R309" s="67">
        <v>1</v>
      </c>
      <c r="T309" s="61"/>
      <c r="V309" s="55" t="s">
        <v>310</v>
      </c>
    </row>
    <row r="310" spans="2:22" ht="30.75" customHeight="1" thickBot="1" x14ac:dyDescent="0.4">
      <c r="B310" s="77"/>
      <c r="D310" s="33"/>
      <c r="F310" s="20"/>
      <c r="H310" s="76"/>
      <c r="I310" s="23" t="s">
        <v>271</v>
      </c>
      <c r="J310" s="21"/>
      <c r="L310" s="70"/>
      <c r="M310" s="13"/>
      <c r="N310" s="66"/>
      <c r="P310" s="66"/>
      <c r="R310" s="68"/>
      <c r="T310" s="62"/>
      <c r="V310" s="56"/>
    </row>
    <row r="311" spans="2:22" x14ac:dyDescent="0.35">
      <c r="B311" s="77"/>
      <c r="D311" s="33"/>
      <c r="F311" s="20"/>
      <c r="H311" s="19"/>
      <c r="J311" s="21"/>
    </row>
    <row r="312" spans="2:22" ht="15" customHeight="1" x14ac:dyDescent="0.35">
      <c r="B312" s="77"/>
      <c r="D312" s="33"/>
      <c r="F312" s="20"/>
      <c r="H312" s="75" t="s">
        <v>189</v>
      </c>
      <c r="J312" s="21"/>
      <c r="K312" s="15"/>
      <c r="L312" s="69" t="s">
        <v>95</v>
      </c>
      <c r="M312" s="16">
        <f>IF(L312="SI",1,IF(L312="NO",0,IF(L312="Desactualizado",0.5,0)))</f>
        <v>1</v>
      </c>
      <c r="N312" s="71" t="s">
        <v>245</v>
      </c>
      <c r="O312" s="17">
        <f>IF(L312="","",IF(L312="SI",1,0))</f>
        <v>1</v>
      </c>
      <c r="P312" s="65" t="s">
        <v>246</v>
      </c>
      <c r="R312" s="67">
        <v>1</v>
      </c>
      <c r="T312" s="61"/>
    </row>
    <row r="313" spans="2:22" ht="15.75" customHeight="1" thickBot="1" x14ac:dyDescent="0.4">
      <c r="B313" s="77"/>
      <c r="D313" s="33"/>
      <c r="F313" s="20"/>
      <c r="H313" s="76"/>
      <c r="J313" s="21"/>
      <c r="K313" s="15"/>
      <c r="L313" s="70"/>
      <c r="M313" s="13"/>
      <c r="N313" s="66"/>
      <c r="P313" s="66"/>
      <c r="R313" s="68"/>
      <c r="T313" s="62"/>
    </row>
    <row r="314" spans="2:22" x14ac:dyDescent="0.35">
      <c r="B314" s="77"/>
      <c r="D314" s="33"/>
      <c r="F314" s="20"/>
      <c r="H314" s="19"/>
      <c r="J314" s="21"/>
    </row>
    <row r="315" spans="2:22" ht="15" customHeight="1" x14ac:dyDescent="0.35">
      <c r="B315" s="77"/>
      <c r="D315" s="33"/>
      <c r="F315" s="20"/>
      <c r="H315" s="75" t="s">
        <v>190</v>
      </c>
      <c r="I315" s="22" t="s">
        <v>256</v>
      </c>
      <c r="J315" s="21"/>
      <c r="L315" s="69" t="s">
        <v>95</v>
      </c>
      <c r="M315" s="16">
        <f>IF(L315="SI",1,IF(L315="NO",0,IF(L315="Desactualizado",0.5,0)))</f>
        <v>1</v>
      </c>
      <c r="N315" s="71" t="s">
        <v>334</v>
      </c>
      <c r="O315" s="17">
        <f>IF(L315="","",IF(L315="SI",1,0))</f>
        <v>1</v>
      </c>
      <c r="P315" s="65" t="s">
        <v>246</v>
      </c>
      <c r="R315" s="67">
        <v>1</v>
      </c>
      <c r="T315" s="61"/>
    </row>
    <row r="316" spans="2:22" ht="15.75" customHeight="1" thickBot="1" x14ac:dyDescent="0.4">
      <c r="B316" s="77"/>
      <c r="D316" s="33"/>
      <c r="F316" s="20"/>
      <c r="H316" s="76"/>
      <c r="I316" s="25" t="s">
        <v>272</v>
      </c>
      <c r="J316" s="21"/>
      <c r="L316" s="70"/>
      <c r="M316" s="13"/>
      <c r="N316" s="66"/>
      <c r="P316" s="66"/>
      <c r="R316" s="68"/>
      <c r="T316" s="62"/>
    </row>
    <row r="317" spans="2:22" x14ac:dyDescent="0.35">
      <c r="B317" s="77"/>
      <c r="D317" s="33"/>
      <c r="F317" s="20"/>
      <c r="H317" s="19"/>
      <c r="J317" s="21"/>
    </row>
    <row r="318" spans="2:22" ht="15" customHeight="1" x14ac:dyDescent="0.35">
      <c r="B318" s="77"/>
      <c r="D318" s="33"/>
      <c r="F318" s="20"/>
      <c r="H318" s="75" t="s">
        <v>191</v>
      </c>
      <c r="I318" s="22" t="s">
        <v>256</v>
      </c>
      <c r="J318" s="21"/>
      <c r="L318" s="69" t="s">
        <v>95</v>
      </c>
      <c r="M318" s="16">
        <f>IF(L318="SI",1,IF(L318="NO",0,IF(L318="Desactualizado",0.5,0)))</f>
        <v>1</v>
      </c>
      <c r="N318" s="71" t="s">
        <v>334</v>
      </c>
      <c r="O318" s="17">
        <f>IF(L318="","",IF(L318="SI",1,0))</f>
        <v>1</v>
      </c>
      <c r="P318" s="65" t="s">
        <v>246</v>
      </c>
      <c r="R318" s="67">
        <v>1</v>
      </c>
      <c r="T318" s="61"/>
    </row>
    <row r="319" spans="2:22" ht="15.75" customHeight="1" thickBot="1" x14ac:dyDescent="0.4">
      <c r="B319" s="77"/>
      <c r="D319" s="33"/>
      <c r="F319" s="20"/>
      <c r="H319" s="76"/>
      <c r="I319" s="25" t="s">
        <v>272</v>
      </c>
      <c r="J319" s="21"/>
      <c r="L319" s="70"/>
      <c r="M319" s="13"/>
      <c r="N319" s="66"/>
      <c r="P319" s="66"/>
      <c r="R319" s="68"/>
      <c r="T319" s="62"/>
    </row>
    <row r="320" spans="2:22" x14ac:dyDescent="0.35">
      <c r="B320" s="77"/>
      <c r="D320" s="33"/>
      <c r="F320" s="20"/>
      <c r="H320" s="19"/>
      <c r="J320" s="21"/>
    </row>
    <row r="321" spans="2:22" ht="15" customHeight="1" x14ac:dyDescent="0.35">
      <c r="B321" s="77"/>
      <c r="D321" s="33"/>
      <c r="F321" s="72" t="s">
        <v>22</v>
      </c>
      <c r="H321" s="75" t="s">
        <v>192</v>
      </c>
      <c r="J321" s="21"/>
      <c r="K321" s="15"/>
      <c r="L321" s="69" t="s">
        <v>95</v>
      </c>
      <c r="M321" s="16">
        <f>IF(L321="SI",1,IF(L321="NO",0,IF(L321="Desactualizado",0.5,0)))</f>
        <v>1</v>
      </c>
      <c r="N321" s="71" t="s">
        <v>245</v>
      </c>
      <c r="O321" s="17">
        <f>IF(L321="","",IF(L321="SI",1,0))</f>
        <v>1</v>
      </c>
      <c r="P321" s="65" t="s">
        <v>246</v>
      </c>
      <c r="R321" s="67">
        <v>1</v>
      </c>
      <c r="T321" s="61"/>
    </row>
    <row r="322" spans="2:22" ht="15.75" customHeight="1" thickBot="1" x14ac:dyDescent="0.4">
      <c r="B322" s="77"/>
      <c r="D322" s="33"/>
      <c r="F322" s="73"/>
      <c r="H322" s="76"/>
      <c r="J322" s="21"/>
      <c r="K322" s="15"/>
      <c r="L322" s="70"/>
      <c r="M322" s="13"/>
      <c r="N322" s="66"/>
      <c r="P322" s="66"/>
      <c r="R322" s="68"/>
      <c r="T322" s="62"/>
    </row>
    <row r="323" spans="2:22" x14ac:dyDescent="0.35">
      <c r="B323" s="77"/>
      <c r="D323" s="33"/>
      <c r="F323" s="73"/>
      <c r="H323" s="19"/>
      <c r="J323" s="21"/>
    </row>
    <row r="324" spans="2:22" ht="15.75" customHeight="1" thickBot="1" x14ac:dyDescent="0.4">
      <c r="B324" s="77"/>
      <c r="D324" s="33"/>
      <c r="F324" s="74"/>
      <c r="H324" s="75" t="s">
        <v>126</v>
      </c>
      <c r="J324" s="21"/>
      <c r="K324" s="15"/>
      <c r="L324" s="69" t="s">
        <v>95</v>
      </c>
      <c r="M324" s="16">
        <f>IF(L324="SI",1,IF(L324="NO",0,IF(L324="Desactualizado",0.5,0)))</f>
        <v>1</v>
      </c>
      <c r="N324" s="71" t="s">
        <v>252</v>
      </c>
      <c r="O324" s="17">
        <f>IF(L324="","",IF(L324="SI",1,0))</f>
        <v>1</v>
      </c>
      <c r="P324" s="65" t="s">
        <v>246</v>
      </c>
      <c r="R324" s="67">
        <v>1</v>
      </c>
      <c r="T324" s="61"/>
      <c r="V324" s="55" t="s">
        <v>342</v>
      </c>
    </row>
    <row r="325" spans="2:22" ht="15.75" customHeight="1" thickBot="1" x14ac:dyDescent="0.4">
      <c r="B325" s="77"/>
      <c r="D325" s="33"/>
      <c r="F325" s="24">
        <f>ROUND((M321*(1/2))+(M324*(1/2)),1)</f>
        <v>1</v>
      </c>
      <c r="H325" s="76"/>
      <c r="J325" s="21"/>
      <c r="K325" s="15"/>
      <c r="L325" s="70"/>
      <c r="M325" s="13"/>
      <c r="N325" s="66"/>
      <c r="P325" s="66"/>
      <c r="R325" s="68"/>
      <c r="T325" s="62"/>
      <c r="V325" s="56"/>
    </row>
    <row r="326" spans="2:22" x14ac:dyDescent="0.35">
      <c r="B326" s="77"/>
      <c r="D326" s="33"/>
      <c r="F326" s="20"/>
      <c r="H326" s="19"/>
      <c r="J326" s="21"/>
    </row>
    <row r="327" spans="2:22" ht="15" customHeight="1" x14ac:dyDescent="0.35">
      <c r="B327" s="77"/>
      <c r="D327" s="33"/>
      <c r="F327" s="72" t="s">
        <v>193</v>
      </c>
      <c r="H327" s="75" t="s">
        <v>194</v>
      </c>
      <c r="I327" s="22" t="s">
        <v>256</v>
      </c>
      <c r="J327" s="21"/>
      <c r="L327" s="69" t="s">
        <v>95</v>
      </c>
      <c r="M327" s="16">
        <f>IF(L327="SI",1,IF(L327="NO",0,IF(L327="Desactualizado",0.5,0)))</f>
        <v>1</v>
      </c>
      <c r="N327" s="71" t="s">
        <v>335</v>
      </c>
      <c r="O327" s="17">
        <f>IF(L327="","",IF(L327="SI",1,0))</f>
        <v>1</v>
      </c>
      <c r="P327" s="65" t="s">
        <v>246</v>
      </c>
      <c r="R327" s="67">
        <v>1</v>
      </c>
      <c r="T327" s="61"/>
      <c r="V327" s="55" t="s">
        <v>337</v>
      </c>
    </row>
    <row r="328" spans="2:22" ht="15.75" customHeight="1" thickBot="1" x14ac:dyDescent="0.4">
      <c r="B328" s="77"/>
      <c r="D328" s="33"/>
      <c r="F328" s="73"/>
      <c r="H328" s="76"/>
      <c r="I328" s="23" t="s">
        <v>271</v>
      </c>
      <c r="J328" s="21"/>
      <c r="L328" s="70"/>
      <c r="M328" s="13"/>
      <c r="N328" s="66"/>
      <c r="P328" s="66"/>
      <c r="R328" s="68"/>
      <c r="T328" s="62"/>
      <c r="V328" s="56"/>
    </row>
    <row r="329" spans="2:22" x14ac:dyDescent="0.35">
      <c r="B329" s="77"/>
      <c r="D329" s="33"/>
      <c r="F329" s="73"/>
      <c r="H329" s="19"/>
      <c r="J329" s="21"/>
    </row>
    <row r="330" spans="2:22" ht="15.75" customHeight="1" thickBot="1" x14ac:dyDescent="0.4">
      <c r="B330" s="77"/>
      <c r="D330" s="33"/>
      <c r="F330" s="74"/>
      <c r="H330" s="75" t="s">
        <v>195</v>
      </c>
      <c r="I330" s="22" t="s">
        <v>256</v>
      </c>
      <c r="J330" s="21"/>
      <c r="L330" s="69" t="s">
        <v>95</v>
      </c>
      <c r="M330" s="16">
        <f>IF(L330="SI",1,IF(L330="NO",0,IF(L330="Desactualizado",0.5,0)))</f>
        <v>1</v>
      </c>
      <c r="N330" s="71" t="s">
        <v>336</v>
      </c>
      <c r="O330" s="17">
        <f>IF(L330="","",IF(L330="SI",1,0))</f>
        <v>1</v>
      </c>
      <c r="P330" s="65" t="s">
        <v>246</v>
      </c>
      <c r="R330" s="67">
        <v>1</v>
      </c>
      <c r="T330" s="61"/>
    </row>
    <row r="331" spans="2:22" ht="15.75" customHeight="1" thickBot="1" x14ac:dyDescent="0.4">
      <c r="B331" s="77"/>
      <c r="D331" s="33"/>
      <c r="F331" s="24">
        <f>ROUND((M327*(1/5))+(M330*(1/5))+(M333*(1/5))+(M336*(1/5))+(M339*(1/5)),1)</f>
        <v>0.8</v>
      </c>
      <c r="H331" s="76"/>
      <c r="I331" s="23" t="s">
        <v>271</v>
      </c>
      <c r="J331" s="21"/>
      <c r="L331" s="70"/>
      <c r="M331" s="13"/>
      <c r="N331" s="66"/>
      <c r="P331" s="66"/>
      <c r="R331" s="68"/>
      <c r="T331" s="62"/>
    </row>
    <row r="332" spans="2:22" x14ac:dyDescent="0.35">
      <c r="B332" s="77"/>
      <c r="D332" s="33"/>
      <c r="F332" s="20"/>
      <c r="H332" s="19"/>
      <c r="J332" s="21"/>
    </row>
    <row r="333" spans="2:22" ht="15" customHeight="1" x14ac:dyDescent="0.35">
      <c r="B333" s="77"/>
      <c r="D333" s="33"/>
      <c r="F333" s="20"/>
      <c r="H333" s="75" t="s">
        <v>196</v>
      </c>
      <c r="I333" s="22" t="s">
        <v>256</v>
      </c>
      <c r="J333" s="21"/>
      <c r="L333" s="69" t="s">
        <v>97</v>
      </c>
      <c r="M333" s="16">
        <f>IF(L333="SI",1,IF(L333="NO",0,IF(L333="Desactualizado",0.5,0)))</f>
        <v>0</v>
      </c>
      <c r="N333" s="71" t="s">
        <v>336</v>
      </c>
      <c r="O333" s="17">
        <f>IF(L333="","",IF(L333="SI",1,0))</f>
        <v>0</v>
      </c>
      <c r="P333" s="65" t="s">
        <v>246</v>
      </c>
      <c r="R333" s="67">
        <v>0.01</v>
      </c>
      <c r="T333" s="61"/>
      <c r="V333" s="59" t="s">
        <v>341</v>
      </c>
    </row>
    <row r="334" spans="2:22" ht="15.75" customHeight="1" thickBot="1" x14ac:dyDescent="0.4">
      <c r="B334" s="77"/>
      <c r="D334" s="33"/>
      <c r="F334" s="20"/>
      <c r="H334" s="76"/>
      <c r="I334" s="23" t="s">
        <v>271</v>
      </c>
      <c r="J334" s="21"/>
      <c r="L334" s="70"/>
      <c r="M334" s="13"/>
      <c r="N334" s="66"/>
      <c r="P334" s="66"/>
      <c r="R334" s="68"/>
      <c r="T334" s="62"/>
      <c r="V334" s="60"/>
    </row>
    <row r="335" spans="2:22" x14ac:dyDescent="0.35">
      <c r="B335" s="77"/>
      <c r="D335" s="33"/>
      <c r="F335" s="20"/>
      <c r="H335" s="19"/>
      <c r="J335" s="21"/>
    </row>
    <row r="336" spans="2:22" ht="15" customHeight="1" x14ac:dyDescent="0.35">
      <c r="B336" s="77"/>
      <c r="D336" s="33"/>
      <c r="F336" s="20"/>
      <c r="H336" s="75" t="s">
        <v>197</v>
      </c>
      <c r="I336" s="22" t="s">
        <v>256</v>
      </c>
      <c r="J336" s="21"/>
      <c r="L336" s="69" t="s">
        <v>95</v>
      </c>
      <c r="M336" s="16">
        <f>IF(L336="SI",1,IF(L336="NO",0,IF(L336="Desactualizado",0.5,0)))</f>
        <v>1</v>
      </c>
      <c r="N336" s="71" t="s">
        <v>335</v>
      </c>
      <c r="O336" s="17">
        <f>IF(L336="","",IF(L336="SI",1,0))</f>
        <v>1</v>
      </c>
      <c r="P336" s="65" t="s">
        <v>246</v>
      </c>
      <c r="R336" s="67">
        <v>1</v>
      </c>
      <c r="T336" s="61"/>
      <c r="V336" s="55" t="s">
        <v>337</v>
      </c>
    </row>
    <row r="337" spans="2:22" ht="15.75" customHeight="1" thickBot="1" x14ac:dyDescent="0.4">
      <c r="B337" s="77"/>
      <c r="D337" s="33"/>
      <c r="F337" s="20"/>
      <c r="H337" s="76"/>
      <c r="I337" s="23" t="s">
        <v>271</v>
      </c>
      <c r="J337" s="21"/>
      <c r="L337" s="70"/>
      <c r="M337" s="13"/>
      <c r="N337" s="66"/>
      <c r="P337" s="66"/>
      <c r="R337" s="68"/>
      <c r="T337" s="62"/>
      <c r="V337" s="56"/>
    </row>
    <row r="338" spans="2:22" x14ac:dyDescent="0.35">
      <c r="B338" s="77"/>
      <c r="D338" s="33"/>
      <c r="F338" s="20"/>
      <c r="H338" s="19"/>
      <c r="J338" s="21"/>
    </row>
    <row r="339" spans="2:22" ht="15" customHeight="1" x14ac:dyDescent="0.35">
      <c r="B339" s="77"/>
      <c r="D339" s="33"/>
      <c r="F339" s="20"/>
      <c r="H339" s="75" t="s">
        <v>198</v>
      </c>
      <c r="J339" s="21"/>
      <c r="K339" s="15"/>
      <c r="L339" s="69" t="s">
        <v>95</v>
      </c>
      <c r="M339" s="16">
        <f>IF(L339="SI",1,IF(L339="NO",0,IF(L339="Desactualizado",0.5,0)))</f>
        <v>1</v>
      </c>
      <c r="N339" s="71" t="s">
        <v>336</v>
      </c>
      <c r="O339" s="17">
        <f>IF(L339="","",IF(L339="SI",1,0))</f>
        <v>1</v>
      </c>
      <c r="P339" s="65" t="s">
        <v>246</v>
      </c>
      <c r="R339" s="67">
        <v>1</v>
      </c>
      <c r="T339" s="61"/>
    </row>
    <row r="340" spans="2:22" ht="15.75" customHeight="1" thickBot="1" x14ac:dyDescent="0.4">
      <c r="B340" s="77"/>
      <c r="D340" s="33"/>
      <c r="F340" s="20"/>
      <c r="H340" s="76"/>
      <c r="J340" s="21"/>
      <c r="K340" s="15"/>
      <c r="L340" s="70"/>
      <c r="M340" s="13"/>
      <c r="N340" s="66"/>
      <c r="P340" s="66"/>
      <c r="R340" s="68"/>
      <c r="T340" s="62"/>
    </row>
    <row r="341" spans="2:22" x14ac:dyDescent="0.35">
      <c r="B341" s="77"/>
      <c r="D341" s="33"/>
      <c r="F341" s="20"/>
      <c r="H341" s="19"/>
      <c r="J341" s="21"/>
    </row>
    <row r="342" spans="2:22" x14ac:dyDescent="0.35">
      <c r="B342" s="77"/>
      <c r="D342" s="33"/>
      <c r="H342" s="75" t="s">
        <v>160</v>
      </c>
      <c r="I342" s="22" t="s">
        <v>256</v>
      </c>
      <c r="J342" s="21"/>
      <c r="L342" s="69" t="s">
        <v>95</v>
      </c>
      <c r="M342" s="16">
        <f>IF(L342="SI",1,IF(L342="NO",0,IF(L342="Desactualizado",0.5,0)))</f>
        <v>1</v>
      </c>
      <c r="N342" s="71" t="s">
        <v>211</v>
      </c>
      <c r="O342" s="17">
        <f>IF(L342="","",IF(L342="SI",1,0))</f>
        <v>1</v>
      </c>
      <c r="P342" s="65" t="s">
        <v>210</v>
      </c>
      <c r="R342" s="67">
        <v>1</v>
      </c>
      <c r="T342" s="61"/>
    </row>
    <row r="343" spans="2:22" ht="18.75" thickBot="1" x14ac:dyDescent="0.4">
      <c r="B343" s="77"/>
      <c r="D343" s="72" t="s">
        <v>24</v>
      </c>
      <c r="F343" s="72" t="s">
        <v>23</v>
      </c>
      <c r="H343" s="76"/>
      <c r="I343" s="23" t="s">
        <v>271</v>
      </c>
      <c r="J343" s="21"/>
      <c r="L343" s="70"/>
      <c r="M343" s="13"/>
      <c r="N343" s="66"/>
      <c r="P343" s="66"/>
      <c r="R343" s="68"/>
      <c r="T343" s="62"/>
    </row>
    <row r="344" spans="2:22" x14ac:dyDescent="0.35">
      <c r="B344" s="77"/>
      <c r="D344" s="73"/>
      <c r="F344" s="73"/>
      <c r="H344" s="19"/>
      <c r="J344" s="21"/>
    </row>
    <row r="345" spans="2:22" x14ac:dyDescent="0.35">
      <c r="B345" s="77"/>
      <c r="D345" s="73"/>
      <c r="F345" s="73"/>
      <c r="H345" s="75" t="s">
        <v>161</v>
      </c>
      <c r="I345" s="22" t="s">
        <v>256</v>
      </c>
      <c r="J345" s="21"/>
      <c r="L345" s="69" t="s">
        <v>95</v>
      </c>
      <c r="M345" s="16">
        <f>IF(L345="SI",1,IF(L345="NO",0,IF(L345="Desactualizado",0.5,0)))</f>
        <v>1</v>
      </c>
      <c r="N345" s="71" t="s">
        <v>211</v>
      </c>
      <c r="O345" s="17">
        <f>IF(L345="","",IF(L345="SI",1,0))</f>
        <v>1</v>
      </c>
      <c r="P345" s="65" t="s">
        <v>210</v>
      </c>
      <c r="R345" s="67">
        <v>1</v>
      </c>
      <c r="T345" s="61"/>
    </row>
    <row r="346" spans="2:22" ht="18.75" thickBot="1" x14ac:dyDescent="0.4">
      <c r="B346" s="77"/>
      <c r="D346" s="74"/>
      <c r="F346" s="74"/>
      <c r="H346" s="76"/>
      <c r="I346" s="23" t="s">
        <v>271</v>
      </c>
      <c r="J346" s="21"/>
      <c r="L346" s="70"/>
      <c r="M346" s="13"/>
      <c r="N346" s="66"/>
      <c r="P346" s="66"/>
      <c r="R346" s="68"/>
      <c r="T346" s="62"/>
    </row>
    <row r="347" spans="2:22" x14ac:dyDescent="0.35">
      <c r="B347" s="77"/>
      <c r="D347" s="33"/>
      <c r="F347" s="24">
        <f>ROUND((M342*(1/15))+(M345*(1/15))+(M348*(1/15))+(M357*(1/15))+(M360*(1/15))+(M363*(1/15))+(M366*(1/15))+(M377*(1/15))+(M380*(1/15))+(M389*(1/15))+(M406*(1/15))+(M409*(1/15))+(M412*(1/15))+(M415*(1/15))+(M418*(1/15)),1)</f>
        <v>0.9</v>
      </c>
      <c r="H347" s="19"/>
    </row>
    <row r="348" spans="2:22" x14ac:dyDescent="0.35">
      <c r="B348" s="77"/>
      <c r="D348" s="33"/>
      <c r="F348" s="20"/>
      <c r="H348" s="75" t="s">
        <v>171</v>
      </c>
      <c r="L348" s="69" t="s">
        <v>95</v>
      </c>
      <c r="M348" s="16">
        <f>ROUND((M351*(1/3))+(M353*(1/3))+(M355*(1/3)),1)</f>
        <v>1</v>
      </c>
      <c r="N348" s="71" t="s">
        <v>211</v>
      </c>
      <c r="O348" s="17">
        <f>IF(L348="","",IF(L348="SI",1,0))</f>
        <v>1</v>
      </c>
      <c r="P348" s="65" t="s">
        <v>210</v>
      </c>
      <c r="R348" s="67">
        <v>1</v>
      </c>
      <c r="T348" s="61"/>
    </row>
    <row r="349" spans="2:22" ht="18.75" thickBot="1" x14ac:dyDescent="0.4">
      <c r="B349" s="77"/>
      <c r="D349" s="33"/>
      <c r="F349" s="20"/>
      <c r="H349" s="76"/>
      <c r="J349" s="21"/>
      <c r="L349" s="70"/>
      <c r="M349" s="13"/>
      <c r="N349" s="66"/>
      <c r="P349" s="66"/>
      <c r="R349" s="68"/>
      <c r="T349" s="62"/>
    </row>
    <row r="350" spans="2:22" ht="18.75" x14ac:dyDescent="0.35">
      <c r="B350" s="77"/>
      <c r="D350" s="33"/>
      <c r="F350" s="20"/>
      <c r="H350" s="13"/>
      <c r="J350" s="21"/>
      <c r="L350" s="47"/>
      <c r="M350" s="13"/>
      <c r="N350" s="34"/>
      <c r="P350" s="34"/>
      <c r="R350" s="35"/>
    </row>
    <row r="351" spans="2:22" ht="18.75" customHeight="1" thickBot="1" x14ac:dyDescent="0.4">
      <c r="B351" s="77"/>
      <c r="D351" s="33"/>
      <c r="F351" s="20"/>
      <c r="H351" s="13"/>
      <c r="J351" s="28" t="s">
        <v>171</v>
      </c>
      <c r="K351" s="15"/>
      <c r="L351" s="46" t="s">
        <v>95</v>
      </c>
      <c r="M351" s="16">
        <f>IF(L351="SI",1,IF(L351="NO",0,IF(L351="Desactualizado",0.5,0)))</f>
        <v>1</v>
      </c>
      <c r="N351" s="29" t="s">
        <v>211</v>
      </c>
      <c r="P351" s="30" t="s">
        <v>210</v>
      </c>
      <c r="R351" s="31">
        <v>1</v>
      </c>
      <c r="T351" s="32"/>
    </row>
    <row r="352" spans="2:22" ht="18.75" x14ac:dyDescent="0.35">
      <c r="B352" s="77"/>
      <c r="D352" s="33"/>
      <c r="F352" s="20"/>
      <c r="H352" s="13"/>
      <c r="J352" s="21"/>
      <c r="L352" s="47"/>
      <c r="M352" s="13"/>
      <c r="N352" s="34"/>
      <c r="P352" s="34"/>
      <c r="R352" s="35"/>
    </row>
    <row r="353" spans="2:20" ht="20.25" customHeight="1" thickBot="1" x14ac:dyDescent="0.4">
      <c r="B353" s="77"/>
      <c r="D353" s="33"/>
      <c r="F353" s="20"/>
      <c r="H353" s="19"/>
      <c r="J353" s="28" t="s">
        <v>172</v>
      </c>
      <c r="K353" s="15"/>
      <c r="L353" s="46" t="s">
        <v>95</v>
      </c>
      <c r="M353" s="16">
        <f>IF(L353="SI",1,IF(L353="NO",0,IF(L353="Desactualizado",0.5,0)))</f>
        <v>1</v>
      </c>
      <c r="N353" s="29" t="s">
        <v>211</v>
      </c>
      <c r="P353" s="30" t="s">
        <v>210</v>
      </c>
      <c r="R353" s="31">
        <v>1</v>
      </c>
      <c r="T353" s="32"/>
    </row>
    <row r="354" spans="2:20" x14ac:dyDescent="0.35">
      <c r="B354" s="77"/>
      <c r="D354" s="33"/>
      <c r="F354" s="20"/>
      <c r="H354" s="19"/>
      <c r="J354" s="21"/>
    </row>
    <row r="355" spans="2:20" ht="19.5" customHeight="1" thickBot="1" x14ac:dyDescent="0.4">
      <c r="B355" s="77"/>
      <c r="D355" s="33"/>
      <c r="F355" s="20"/>
      <c r="H355" s="19"/>
      <c r="J355" s="28" t="s">
        <v>173</v>
      </c>
      <c r="K355" s="15"/>
      <c r="L355" s="46" t="s">
        <v>95</v>
      </c>
      <c r="M355" s="16">
        <f>IF(L355="SI",1,IF(L355="NO",0,IF(L355="Desactualizado",0.5,0)))</f>
        <v>1</v>
      </c>
      <c r="N355" s="29" t="s">
        <v>211</v>
      </c>
      <c r="P355" s="30" t="s">
        <v>210</v>
      </c>
      <c r="R355" s="31">
        <v>1</v>
      </c>
      <c r="T355" s="32"/>
    </row>
    <row r="356" spans="2:20" x14ac:dyDescent="0.35">
      <c r="B356" s="77"/>
      <c r="D356" s="33"/>
      <c r="F356" s="20"/>
      <c r="H356" s="19"/>
      <c r="J356" s="21"/>
    </row>
    <row r="357" spans="2:20" x14ac:dyDescent="0.35">
      <c r="B357" s="77"/>
      <c r="D357" s="33"/>
      <c r="F357" s="20"/>
      <c r="H357" s="75" t="s">
        <v>163</v>
      </c>
      <c r="I357" s="22" t="s">
        <v>256</v>
      </c>
      <c r="J357" s="21"/>
      <c r="L357" s="69" t="s">
        <v>95</v>
      </c>
      <c r="M357" s="16">
        <f>IF(L357="SI",1,IF(L357="NO",0,IF(L357="Desactualizado",0.5,0)))</f>
        <v>1</v>
      </c>
      <c r="N357" s="71" t="s">
        <v>212</v>
      </c>
      <c r="O357" s="17">
        <f>IF(L357="","",IF(L357="SI",1,0))</f>
        <v>1</v>
      </c>
      <c r="P357" s="65" t="s">
        <v>210</v>
      </c>
      <c r="R357" s="67">
        <v>1</v>
      </c>
      <c r="T357" s="61"/>
    </row>
    <row r="358" spans="2:20" ht="18.75" thickBot="1" x14ac:dyDescent="0.4">
      <c r="B358" s="77"/>
      <c r="D358" s="33"/>
      <c r="F358" s="20"/>
      <c r="H358" s="76"/>
      <c r="I358" s="23" t="s">
        <v>271</v>
      </c>
      <c r="J358" s="21"/>
      <c r="L358" s="70"/>
      <c r="M358" s="13"/>
      <c r="N358" s="66"/>
      <c r="P358" s="66"/>
      <c r="R358" s="68"/>
      <c r="T358" s="62"/>
    </row>
    <row r="359" spans="2:20" x14ac:dyDescent="0.35">
      <c r="B359" s="77"/>
      <c r="D359" s="33"/>
      <c r="F359" s="20"/>
      <c r="H359" s="19"/>
      <c r="J359" s="21"/>
    </row>
    <row r="360" spans="2:20" x14ac:dyDescent="0.35">
      <c r="B360" s="77"/>
      <c r="D360" s="33"/>
      <c r="F360" s="20"/>
      <c r="H360" s="75" t="s">
        <v>164</v>
      </c>
      <c r="J360" s="21"/>
      <c r="K360" s="15"/>
      <c r="L360" s="69" t="s">
        <v>95</v>
      </c>
      <c r="M360" s="16">
        <f>IF(L360="SI",1,IF(L360="NO",0,IF(L360="Desactualizado",0.5,0)))</f>
        <v>1</v>
      </c>
      <c r="N360" s="71" t="s">
        <v>211</v>
      </c>
      <c r="O360" s="17">
        <f>IF(L360="","",IF(L360="SI",1,0))</f>
        <v>1</v>
      </c>
      <c r="P360" s="65" t="s">
        <v>210</v>
      </c>
      <c r="R360" s="67">
        <v>1</v>
      </c>
      <c r="T360" s="61"/>
    </row>
    <row r="361" spans="2:20" ht="18.75" thickBot="1" x14ac:dyDescent="0.4">
      <c r="B361" s="77"/>
      <c r="D361" s="33"/>
      <c r="F361" s="20"/>
      <c r="H361" s="76"/>
      <c r="J361" s="21"/>
      <c r="K361" s="15"/>
      <c r="L361" s="70"/>
      <c r="M361" s="13"/>
      <c r="N361" s="66"/>
      <c r="P361" s="66"/>
      <c r="R361" s="68"/>
      <c r="T361" s="62"/>
    </row>
    <row r="362" spans="2:20" x14ac:dyDescent="0.35">
      <c r="B362" s="77"/>
      <c r="D362" s="33"/>
      <c r="F362" s="20"/>
      <c r="H362" s="19"/>
      <c r="J362" s="21"/>
    </row>
    <row r="363" spans="2:20" x14ac:dyDescent="0.35">
      <c r="B363" s="77"/>
      <c r="D363" s="33"/>
      <c r="F363" s="20"/>
      <c r="H363" s="75" t="s">
        <v>165</v>
      </c>
      <c r="J363" s="21"/>
      <c r="K363" s="15"/>
      <c r="L363" s="69" t="s">
        <v>95</v>
      </c>
      <c r="M363" s="16">
        <f>IF(L363="SI",1,IF(L363="NO",0,IF(L363="Desactualizado",0.5,0)))</f>
        <v>1</v>
      </c>
      <c r="N363" s="71" t="s">
        <v>211</v>
      </c>
      <c r="O363" s="17">
        <f>IF(L363="","",IF(L363="SI",1,0))</f>
        <v>1</v>
      </c>
      <c r="P363" s="65" t="s">
        <v>210</v>
      </c>
      <c r="R363" s="67">
        <v>1</v>
      </c>
      <c r="T363" s="61"/>
    </row>
    <row r="364" spans="2:20" ht="18.75" thickBot="1" x14ac:dyDescent="0.4">
      <c r="B364" s="77"/>
      <c r="D364" s="33"/>
      <c r="F364" s="20"/>
      <c r="H364" s="76"/>
      <c r="J364" s="21"/>
      <c r="K364" s="15"/>
      <c r="L364" s="70"/>
      <c r="M364" s="13"/>
      <c r="N364" s="66"/>
      <c r="P364" s="66"/>
      <c r="R364" s="68"/>
      <c r="T364" s="62"/>
    </row>
    <row r="365" spans="2:20" x14ac:dyDescent="0.35">
      <c r="B365" s="77"/>
      <c r="D365" s="33"/>
      <c r="F365" s="20"/>
      <c r="H365" s="19"/>
      <c r="J365" s="21"/>
    </row>
    <row r="366" spans="2:20" x14ac:dyDescent="0.35">
      <c r="B366" s="77"/>
      <c r="D366" s="33"/>
      <c r="F366" s="20"/>
      <c r="H366" s="75" t="s">
        <v>167</v>
      </c>
      <c r="L366" s="69" t="s">
        <v>95</v>
      </c>
      <c r="M366" s="16">
        <f>ROUND((M369*0.25)+(M371*0.25)+(M373*0.25)+(M375*0.25),1)</f>
        <v>0.8</v>
      </c>
      <c r="N366" s="71" t="s">
        <v>213</v>
      </c>
      <c r="O366" s="17">
        <f>IF(L366="","",IF(L366="SI",1,0))</f>
        <v>1</v>
      </c>
      <c r="P366" s="65" t="s">
        <v>210</v>
      </c>
      <c r="R366" s="67">
        <v>0.75</v>
      </c>
      <c r="T366" s="61"/>
    </row>
    <row r="367" spans="2:20" ht="18.75" thickBot="1" x14ac:dyDescent="0.4">
      <c r="B367" s="77"/>
      <c r="D367" s="33"/>
      <c r="F367" s="20"/>
      <c r="H367" s="76"/>
      <c r="J367" s="21"/>
      <c r="L367" s="70"/>
      <c r="M367" s="13"/>
      <c r="N367" s="66"/>
      <c r="P367" s="66"/>
      <c r="R367" s="68"/>
      <c r="T367" s="62"/>
    </row>
    <row r="368" spans="2:20" ht="18.75" x14ac:dyDescent="0.35">
      <c r="B368" s="77"/>
      <c r="D368" s="33"/>
      <c r="F368" s="20"/>
      <c r="H368" s="13"/>
      <c r="J368" s="21"/>
      <c r="L368" s="47"/>
      <c r="M368" s="13"/>
      <c r="N368" s="34"/>
      <c r="P368" s="34"/>
      <c r="R368" s="35"/>
    </row>
    <row r="369" spans="2:22" ht="18.75" customHeight="1" thickBot="1" x14ac:dyDescent="0.4">
      <c r="B369" s="77"/>
      <c r="D369" s="33"/>
      <c r="F369" s="20"/>
      <c r="H369" s="13"/>
      <c r="J369" s="28" t="s">
        <v>167</v>
      </c>
      <c r="K369" s="15"/>
      <c r="L369" s="46" t="s">
        <v>95</v>
      </c>
      <c r="M369" s="16">
        <f>IF(L369="SI",1,IF(L369="NO",0,IF(L369="Desactualizado",0.5,0)))</f>
        <v>1</v>
      </c>
      <c r="N369" s="29" t="s">
        <v>213</v>
      </c>
      <c r="P369" s="30" t="s">
        <v>210</v>
      </c>
      <c r="R369" s="31">
        <v>1</v>
      </c>
      <c r="T369" s="32"/>
    </row>
    <row r="370" spans="2:22" ht="18.75" x14ac:dyDescent="0.35">
      <c r="B370" s="77"/>
      <c r="D370" s="33"/>
      <c r="F370" s="20"/>
      <c r="H370" s="13"/>
      <c r="J370" s="21"/>
      <c r="L370" s="47"/>
      <c r="M370" s="13"/>
      <c r="N370" s="34"/>
      <c r="P370" s="34"/>
      <c r="R370" s="35"/>
    </row>
    <row r="371" spans="2:22" ht="18.75" customHeight="1" thickBot="1" x14ac:dyDescent="0.4">
      <c r="B371" s="77"/>
      <c r="D371" s="33"/>
      <c r="F371" s="20"/>
      <c r="H371" s="19"/>
      <c r="J371" s="28" t="s">
        <v>168</v>
      </c>
      <c r="K371" s="15"/>
      <c r="L371" s="46" t="s">
        <v>95</v>
      </c>
      <c r="M371" s="16">
        <f>IF(L371="SI",1,IF(L371="NO",0,IF(L371="Desactualizado",0.5,0)))</f>
        <v>1</v>
      </c>
      <c r="N371" s="29" t="s">
        <v>213</v>
      </c>
      <c r="P371" s="30" t="s">
        <v>210</v>
      </c>
      <c r="R371" s="31">
        <v>1</v>
      </c>
      <c r="T371" s="32"/>
    </row>
    <row r="372" spans="2:22" x14ac:dyDescent="0.35">
      <c r="B372" s="77"/>
      <c r="D372" s="33"/>
      <c r="F372" s="20"/>
      <c r="H372" s="19"/>
      <c r="J372" s="21"/>
    </row>
    <row r="373" spans="2:22" ht="19.5" customHeight="1" thickBot="1" x14ac:dyDescent="0.4">
      <c r="B373" s="77"/>
      <c r="D373" s="33"/>
      <c r="F373" s="20"/>
      <c r="H373" s="19"/>
      <c r="J373" s="28" t="s">
        <v>169</v>
      </c>
      <c r="K373" s="15"/>
      <c r="L373" s="46" t="s">
        <v>95</v>
      </c>
      <c r="M373" s="16">
        <f>IF(L373="SI",1,IF(L373="NO",0,IF(L373="Desactualizado",0.5,0)))</f>
        <v>1</v>
      </c>
      <c r="N373" s="29" t="s">
        <v>213</v>
      </c>
      <c r="P373" s="30" t="s">
        <v>210</v>
      </c>
      <c r="R373" s="31">
        <v>1</v>
      </c>
      <c r="T373" s="32"/>
    </row>
    <row r="374" spans="2:22" x14ac:dyDescent="0.35">
      <c r="B374" s="77"/>
      <c r="D374" s="33"/>
      <c r="F374" s="20"/>
      <c r="H374" s="19"/>
      <c r="J374" s="21"/>
    </row>
    <row r="375" spans="2:22" ht="54.75" thickBot="1" x14ac:dyDescent="0.4">
      <c r="B375" s="77"/>
      <c r="D375" s="33"/>
      <c r="F375" s="20"/>
      <c r="H375" s="19"/>
      <c r="J375" s="28" t="s">
        <v>170</v>
      </c>
      <c r="K375" s="25" t="s">
        <v>272</v>
      </c>
      <c r="L375" s="46" t="s">
        <v>97</v>
      </c>
      <c r="M375" s="16">
        <f>IF(L375="SI",1,IF(L375="NO",0,IF(L375="Desactualizado",0.5,0)))</f>
        <v>0</v>
      </c>
      <c r="N375" s="30"/>
      <c r="P375" s="30" t="s">
        <v>210</v>
      </c>
      <c r="R375" s="31">
        <v>0.01</v>
      </c>
      <c r="T375" s="32">
        <v>44439</v>
      </c>
      <c r="V375" s="36" t="s">
        <v>341</v>
      </c>
    </row>
    <row r="376" spans="2:22" x14ac:dyDescent="0.35">
      <c r="B376" s="77"/>
      <c r="D376" s="33"/>
      <c r="F376" s="20"/>
      <c r="H376" s="19"/>
      <c r="J376" s="21"/>
    </row>
    <row r="377" spans="2:22" x14ac:dyDescent="0.35">
      <c r="B377" s="77"/>
      <c r="D377" s="33"/>
      <c r="F377" s="20"/>
      <c r="H377" s="75" t="s">
        <v>174</v>
      </c>
      <c r="J377" s="21"/>
      <c r="K377" s="15"/>
      <c r="L377" s="69" t="s">
        <v>95</v>
      </c>
      <c r="M377" s="16">
        <f>IF(L377="SI",1,IF(L377="NO",0,IF(L377="Desactualizado",0.5,0)))</f>
        <v>1</v>
      </c>
      <c r="N377" s="71" t="s">
        <v>211</v>
      </c>
      <c r="O377" s="17">
        <f>IF(L377="","",IF(L377="SI",1,0))</f>
        <v>1</v>
      </c>
      <c r="P377" s="65" t="s">
        <v>210</v>
      </c>
      <c r="R377" s="67">
        <v>1</v>
      </c>
      <c r="T377" s="61"/>
    </row>
    <row r="378" spans="2:22" ht="18.75" thickBot="1" x14ac:dyDescent="0.4">
      <c r="B378" s="77"/>
      <c r="D378" s="33"/>
      <c r="F378" s="20"/>
      <c r="H378" s="76"/>
      <c r="J378" s="21"/>
      <c r="K378" s="15"/>
      <c r="L378" s="70"/>
      <c r="M378" s="13"/>
      <c r="N378" s="66"/>
      <c r="P378" s="66"/>
      <c r="R378" s="68"/>
      <c r="T378" s="62"/>
    </row>
    <row r="379" spans="2:22" x14ac:dyDescent="0.35">
      <c r="B379" s="77"/>
      <c r="D379" s="33"/>
      <c r="F379" s="20"/>
      <c r="H379" s="19"/>
      <c r="J379" s="21"/>
    </row>
    <row r="380" spans="2:22" x14ac:dyDescent="0.35">
      <c r="B380" s="77"/>
      <c r="D380" s="33"/>
      <c r="F380" s="20"/>
      <c r="H380" s="75" t="s">
        <v>176</v>
      </c>
      <c r="L380" s="69" t="s">
        <v>95</v>
      </c>
      <c r="M380" s="16">
        <f>ROUND((M383*(1/3))+(M385*(1/3))+(M387*(1/3)),1)</f>
        <v>1</v>
      </c>
      <c r="N380" s="71" t="s">
        <v>211</v>
      </c>
      <c r="O380" s="17">
        <f>IF(L380="","",IF(L380="SI",1,0))</f>
        <v>1</v>
      </c>
      <c r="P380" s="65" t="s">
        <v>210</v>
      </c>
      <c r="R380" s="67">
        <v>1</v>
      </c>
      <c r="T380" s="61"/>
    </row>
    <row r="381" spans="2:22" ht="18.75" thickBot="1" x14ac:dyDescent="0.4">
      <c r="B381" s="77"/>
      <c r="D381" s="33"/>
      <c r="F381" s="20"/>
      <c r="H381" s="76"/>
      <c r="J381" s="21"/>
      <c r="L381" s="70"/>
      <c r="M381" s="13"/>
      <c r="N381" s="66"/>
      <c r="P381" s="66"/>
      <c r="R381" s="68"/>
      <c r="T381" s="62"/>
    </row>
    <row r="382" spans="2:22" ht="18.75" x14ac:dyDescent="0.35">
      <c r="B382" s="77"/>
      <c r="D382" s="33"/>
      <c r="F382" s="20"/>
      <c r="H382" s="13"/>
      <c r="J382" s="21"/>
      <c r="L382" s="47"/>
      <c r="M382" s="13"/>
      <c r="N382" s="34"/>
      <c r="P382" s="34"/>
      <c r="R382" s="35"/>
    </row>
    <row r="383" spans="2:22" ht="16.5" customHeight="1" thickBot="1" x14ac:dyDescent="0.4">
      <c r="B383" s="77"/>
      <c r="D383" s="33"/>
      <c r="F383" s="20"/>
      <c r="H383" s="13"/>
      <c r="J383" s="28" t="s">
        <v>176</v>
      </c>
      <c r="K383" s="15"/>
      <c r="L383" s="46" t="s">
        <v>95</v>
      </c>
      <c r="M383" s="16">
        <f>IF(L383="SI",1,IF(L383="NO",0,IF(L383="Desactualizado",0.5,0)))</f>
        <v>1</v>
      </c>
      <c r="N383" s="29" t="s">
        <v>211</v>
      </c>
      <c r="P383" s="30" t="s">
        <v>210</v>
      </c>
      <c r="R383" s="31">
        <v>1</v>
      </c>
      <c r="T383" s="32"/>
    </row>
    <row r="384" spans="2:22" ht="18.75" x14ac:dyDescent="0.35">
      <c r="B384" s="77"/>
      <c r="D384" s="33"/>
      <c r="F384" s="20"/>
      <c r="H384" s="13"/>
      <c r="J384" s="21"/>
      <c r="L384" s="47"/>
      <c r="M384" s="13"/>
      <c r="N384" s="34"/>
      <c r="P384" s="34"/>
      <c r="R384" s="35"/>
    </row>
    <row r="385" spans="2:22" ht="16.5" customHeight="1" thickBot="1" x14ac:dyDescent="0.4">
      <c r="B385" s="77"/>
      <c r="D385" s="33"/>
      <c r="F385" s="20"/>
      <c r="H385" s="19"/>
      <c r="J385" s="28" t="s">
        <v>177</v>
      </c>
      <c r="K385" s="38" t="s">
        <v>271</v>
      </c>
      <c r="L385" s="46" t="s">
        <v>95</v>
      </c>
      <c r="M385" s="16">
        <f>IF(L385="SI",1,IF(L385="NO",0,IF(L385="Desactualizado",0.5,0)))</f>
        <v>1</v>
      </c>
      <c r="N385" s="29" t="s">
        <v>211</v>
      </c>
      <c r="P385" s="30" t="s">
        <v>210</v>
      </c>
      <c r="R385" s="31">
        <v>1</v>
      </c>
      <c r="T385" s="32"/>
    </row>
    <row r="386" spans="2:22" x14ac:dyDescent="0.35">
      <c r="B386" s="77"/>
      <c r="D386" s="33"/>
      <c r="F386" s="20"/>
      <c r="H386" s="19"/>
      <c r="J386" s="21"/>
    </row>
    <row r="387" spans="2:22" ht="16.5" customHeight="1" thickBot="1" x14ac:dyDescent="0.4">
      <c r="B387" s="77"/>
      <c r="D387" s="33"/>
      <c r="F387" s="20"/>
      <c r="H387" s="19"/>
      <c r="J387" s="28" t="s">
        <v>178</v>
      </c>
      <c r="K387" s="38" t="s">
        <v>271</v>
      </c>
      <c r="L387" s="46" t="s">
        <v>95</v>
      </c>
      <c r="M387" s="16">
        <f>IF(L387="SI",1,IF(L387="NO",0,IF(L387="Desactualizado",0.5,0)))</f>
        <v>1</v>
      </c>
      <c r="N387" s="29" t="s">
        <v>211</v>
      </c>
      <c r="P387" s="30" t="s">
        <v>210</v>
      </c>
      <c r="R387" s="31">
        <v>1</v>
      </c>
      <c r="T387" s="32"/>
    </row>
    <row r="388" spans="2:22" x14ac:dyDescent="0.35">
      <c r="B388" s="77"/>
      <c r="D388" s="33"/>
      <c r="F388" s="20"/>
      <c r="H388" s="19"/>
      <c r="J388" s="21"/>
    </row>
    <row r="389" spans="2:22" ht="24.75" customHeight="1" x14ac:dyDescent="0.35">
      <c r="B389" s="77"/>
      <c r="D389" s="33"/>
      <c r="F389" s="20"/>
      <c r="H389" s="75" t="s">
        <v>179</v>
      </c>
      <c r="L389" s="69" t="s">
        <v>95</v>
      </c>
      <c r="M389" s="16">
        <f>ROUND((M392*(1/7))+(M394*(1/7))+(M396*(1/7))+(M398*(1/7))+(M400*(1/7))+(M402*(1/7))++(M404*(1/7)),2)</f>
        <v>0.86</v>
      </c>
      <c r="N389" s="71" t="s">
        <v>212</v>
      </c>
      <c r="O389" s="17">
        <f>IF(L389="","",IF(L389="SI",1,0))</f>
        <v>1</v>
      </c>
      <c r="P389" s="65" t="s">
        <v>210</v>
      </c>
      <c r="R389" s="67">
        <f>((100/7)*6)/100</f>
        <v>0.85714285714285721</v>
      </c>
      <c r="T389" s="61"/>
      <c r="V389" s="51" t="s">
        <v>352</v>
      </c>
    </row>
    <row r="390" spans="2:22" ht="24.75" customHeight="1" thickBot="1" x14ac:dyDescent="0.4">
      <c r="B390" s="77"/>
      <c r="D390" s="33"/>
      <c r="F390" s="20"/>
      <c r="H390" s="76"/>
      <c r="J390" s="21"/>
      <c r="L390" s="70"/>
      <c r="M390" s="13"/>
      <c r="N390" s="66"/>
      <c r="P390" s="66"/>
      <c r="R390" s="68"/>
      <c r="T390" s="62"/>
      <c r="V390" s="58"/>
    </row>
    <row r="391" spans="2:22" ht="18.75" x14ac:dyDescent="0.35">
      <c r="B391" s="77"/>
      <c r="D391" s="33"/>
      <c r="F391" s="20"/>
      <c r="H391" s="13"/>
      <c r="J391" s="21"/>
      <c r="L391" s="47"/>
      <c r="M391" s="13"/>
      <c r="N391" s="34"/>
      <c r="P391" s="34"/>
      <c r="R391" s="35"/>
    </row>
    <row r="392" spans="2:22" ht="20.25" customHeight="1" thickBot="1" x14ac:dyDescent="0.4">
      <c r="B392" s="77"/>
      <c r="D392" s="33"/>
      <c r="F392" s="20"/>
      <c r="H392" s="13"/>
      <c r="J392" s="28" t="s">
        <v>180</v>
      </c>
      <c r="K392" s="15"/>
      <c r="L392" s="46" t="s">
        <v>95</v>
      </c>
      <c r="M392" s="16">
        <f>IF(L392="SI",1,IF(L392="NO",0,IF(L392="Desactualizado",0.5,0)))</f>
        <v>1</v>
      </c>
      <c r="N392" s="29" t="s">
        <v>212</v>
      </c>
      <c r="P392" s="30" t="s">
        <v>210</v>
      </c>
      <c r="R392" s="31">
        <v>1</v>
      </c>
      <c r="T392" s="32"/>
    </row>
    <row r="393" spans="2:22" ht="18.75" x14ac:dyDescent="0.35">
      <c r="B393" s="77"/>
      <c r="D393" s="33"/>
      <c r="F393" s="20"/>
      <c r="H393" s="13"/>
      <c r="J393" s="21"/>
      <c r="L393" s="47"/>
      <c r="M393" s="13"/>
      <c r="N393" s="34"/>
      <c r="P393" s="34"/>
      <c r="R393" s="35"/>
    </row>
    <row r="394" spans="2:22" ht="19.5" customHeight="1" thickBot="1" x14ac:dyDescent="0.4">
      <c r="B394" s="77"/>
      <c r="D394" s="33"/>
      <c r="F394" s="20"/>
      <c r="H394" s="19"/>
      <c r="J394" s="28" t="s">
        <v>181</v>
      </c>
      <c r="K394" s="15"/>
      <c r="L394" s="46" t="s">
        <v>95</v>
      </c>
      <c r="M394" s="16">
        <f>IF(L394="SI",1,IF(L394="NO",0,IF(L394="Desactualizado",0.5,0)))</f>
        <v>1</v>
      </c>
      <c r="N394" s="29" t="s">
        <v>212</v>
      </c>
      <c r="P394" s="30" t="s">
        <v>210</v>
      </c>
      <c r="R394" s="31">
        <v>1</v>
      </c>
      <c r="T394" s="32"/>
    </row>
    <row r="395" spans="2:22" x14ac:dyDescent="0.35">
      <c r="B395" s="77"/>
      <c r="D395" s="33"/>
      <c r="F395" s="20"/>
      <c r="H395" s="19"/>
      <c r="J395" s="21"/>
    </row>
    <row r="396" spans="2:22" ht="17.25" customHeight="1" thickBot="1" x14ac:dyDescent="0.4">
      <c r="B396" s="77"/>
      <c r="D396" s="33"/>
      <c r="F396" s="20"/>
      <c r="H396" s="19"/>
      <c r="J396" s="28" t="s">
        <v>182</v>
      </c>
      <c r="K396" s="15"/>
      <c r="L396" s="46" t="s">
        <v>95</v>
      </c>
      <c r="M396" s="16">
        <f>IF(L396="SI",1,IF(L396="NO",0,IF(L396="Desactualizado",0.5,0)))</f>
        <v>1</v>
      </c>
      <c r="N396" s="29" t="s">
        <v>212</v>
      </c>
      <c r="P396" s="30" t="s">
        <v>210</v>
      </c>
      <c r="R396" s="31">
        <v>1</v>
      </c>
      <c r="T396" s="32"/>
    </row>
    <row r="397" spans="2:22" x14ac:dyDescent="0.35">
      <c r="B397" s="77"/>
      <c r="D397" s="33"/>
      <c r="F397" s="20"/>
      <c r="H397" s="19"/>
      <c r="J397" s="21"/>
    </row>
    <row r="398" spans="2:22" ht="16.5" customHeight="1" thickBot="1" x14ac:dyDescent="0.4">
      <c r="B398" s="77"/>
      <c r="D398" s="33"/>
      <c r="F398" s="20"/>
      <c r="H398" s="19"/>
      <c r="J398" s="28" t="s">
        <v>183</v>
      </c>
      <c r="K398" s="15"/>
      <c r="L398" s="46" t="s">
        <v>95</v>
      </c>
      <c r="M398" s="16">
        <f>IF(L398="SI",1,IF(L398="NO",0,IF(L398="Desactualizado",0.5,0)))</f>
        <v>1</v>
      </c>
      <c r="N398" s="29" t="s">
        <v>212</v>
      </c>
      <c r="P398" s="30" t="s">
        <v>210</v>
      </c>
      <c r="R398" s="31">
        <v>1</v>
      </c>
      <c r="T398" s="32"/>
    </row>
    <row r="399" spans="2:22" x14ac:dyDescent="0.35">
      <c r="B399" s="77"/>
      <c r="D399" s="33"/>
      <c r="F399" s="20"/>
      <c r="H399" s="19"/>
      <c r="J399" s="21"/>
    </row>
    <row r="400" spans="2:22" ht="15" customHeight="1" thickBot="1" x14ac:dyDescent="0.4">
      <c r="B400" s="77"/>
      <c r="D400" s="33"/>
      <c r="F400" s="20"/>
      <c r="H400" s="19"/>
      <c r="J400" s="28" t="s">
        <v>184</v>
      </c>
      <c r="K400" s="15"/>
      <c r="L400" s="46" t="s">
        <v>95</v>
      </c>
      <c r="M400" s="16">
        <f>IF(L400="SI",1,IF(L400="NO",0,IF(L400="Desactualizado",0.5,0)))</f>
        <v>1</v>
      </c>
      <c r="N400" s="29" t="s">
        <v>212</v>
      </c>
      <c r="P400" s="30" t="s">
        <v>210</v>
      </c>
      <c r="R400" s="31">
        <v>1</v>
      </c>
      <c r="T400" s="32"/>
    </row>
    <row r="401" spans="2:22" x14ac:dyDescent="0.35">
      <c r="B401" s="77"/>
      <c r="D401" s="33"/>
      <c r="F401" s="20"/>
      <c r="H401" s="19"/>
      <c r="J401" s="21"/>
    </row>
    <row r="402" spans="2:22" ht="17.25" customHeight="1" thickBot="1" x14ac:dyDescent="0.4">
      <c r="B402" s="77"/>
      <c r="D402" s="33"/>
      <c r="F402" s="20"/>
      <c r="H402" s="19"/>
      <c r="J402" s="28" t="s">
        <v>185</v>
      </c>
      <c r="K402" s="15"/>
      <c r="L402" s="46" t="s">
        <v>95</v>
      </c>
      <c r="M402" s="16">
        <f>IF(L402="SI",1,IF(L402="NO",0,IF(L402="Desactualizado",0.5,0)))</f>
        <v>1</v>
      </c>
      <c r="N402" s="29" t="s">
        <v>212</v>
      </c>
      <c r="P402" s="30" t="s">
        <v>210</v>
      </c>
      <c r="R402" s="31">
        <v>1</v>
      </c>
      <c r="T402" s="32"/>
    </row>
    <row r="403" spans="2:22" x14ac:dyDescent="0.35">
      <c r="B403" s="77"/>
      <c r="D403" s="33"/>
      <c r="F403" s="20"/>
      <c r="H403" s="19"/>
      <c r="J403" s="21"/>
    </row>
    <row r="404" spans="2:22" ht="36.75" thickBot="1" x14ac:dyDescent="0.4">
      <c r="B404" s="77"/>
      <c r="D404" s="33"/>
      <c r="F404" s="20"/>
      <c r="H404" s="19"/>
      <c r="J404" s="28" t="s">
        <v>186</v>
      </c>
      <c r="K404" s="25" t="s">
        <v>272</v>
      </c>
      <c r="L404" s="46" t="s">
        <v>97</v>
      </c>
      <c r="M404" s="16">
        <f>IF(L404="SI",1,IF(L404="NO",0,IF(L404="Desactualizado",0.5,0)))</f>
        <v>0</v>
      </c>
      <c r="N404" s="30"/>
      <c r="P404" s="30" t="s">
        <v>210</v>
      </c>
      <c r="R404" s="31">
        <v>0.01</v>
      </c>
      <c r="T404" s="32"/>
      <c r="V404" s="37" t="s">
        <v>351</v>
      </c>
    </row>
    <row r="405" spans="2:22" x14ac:dyDescent="0.35">
      <c r="B405" s="77"/>
      <c r="D405" s="33"/>
      <c r="F405" s="20"/>
      <c r="H405" s="19"/>
      <c r="J405" s="21"/>
    </row>
    <row r="406" spans="2:22" x14ac:dyDescent="0.35">
      <c r="B406" s="77"/>
      <c r="D406" s="33"/>
      <c r="F406" s="20"/>
      <c r="H406" s="75" t="s">
        <v>187</v>
      </c>
      <c r="I406" s="22" t="s">
        <v>256</v>
      </c>
      <c r="J406" s="21"/>
      <c r="L406" s="69" t="s">
        <v>95</v>
      </c>
      <c r="M406" s="16">
        <f>IF(L406="SI",1,IF(L406="NO",0,IF(L406="Desactualizado",0.5,0)))</f>
        <v>1</v>
      </c>
      <c r="N406" s="71" t="s">
        <v>214</v>
      </c>
      <c r="O406" s="17">
        <f>IF(L406="","",IF(L406="SI",1,0))</f>
        <v>1</v>
      </c>
      <c r="P406" s="65" t="s">
        <v>210</v>
      </c>
      <c r="R406" s="67">
        <v>1</v>
      </c>
      <c r="T406" s="61"/>
    </row>
    <row r="407" spans="2:22" ht="18.75" thickBot="1" x14ac:dyDescent="0.4">
      <c r="B407" s="77"/>
      <c r="D407" s="33"/>
      <c r="F407" s="20"/>
      <c r="H407" s="76"/>
      <c r="I407" s="25" t="s">
        <v>272</v>
      </c>
      <c r="J407" s="21"/>
      <c r="L407" s="70"/>
      <c r="M407" s="13"/>
      <c r="N407" s="66"/>
      <c r="P407" s="66"/>
      <c r="R407" s="68"/>
      <c r="T407" s="62"/>
    </row>
    <row r="408" spans="2:22" x14ac:dyDescent="0.35">
      <c r="B408" s="77"/>
      <c r="D408" s="33"/>
      <c r="F408" s="20"/>
      <c r="H408" s="19"/>
      <c r="J408" s="21"/>
    </row>
    <row r="409" spans="2:22" ht="33" customHeight="1" x14ac:dyDescent="0.35">
      <c r="B409" s="77"/>
      <c r="D409" s="33"/>
      <c r="F409" s="20"/>
      <c r="H409" s="75" t="s">
        <v>188</v>
      </c>
      <c r="I409" s="22" t="s">
        <v>256</v>
      </c>
      <c r="J409" s="21"/>
      <c r="L409" s="69" t="s">
        <v>97</v>
      </c>
      <c r="M409" s="16">
        <f>IF(L409="SI",1,IF(L409="NO",0,IF(L409="Desactualizado",0.5,0)))</f>
        <v>0</v>
      </c>
      <c r="N409" s="65"/>
      <c r="O409" s="17">
        <f>IF(L409="","",IF(L409="SI",1,0))</f>
        <v>0</v>
      </c>
      <c r="P409" s="65" t="s">
        <v>210</v>
      </c>
      <c r="R409" s="67">
        <v>0.01</v>
      </c>
      <c r="T409" s="61"/>
      <c r="V409" s="51" t="s">
        <v>353</v>
      </c>
    </row>
    <row r="410" spans="2:22" ht="33" customHeight="1" thickBot="1" x14ac:dyDescent="0.4">
      <c r="B410" s="77"/>
      <c r="D410" s="33"/>
      <c r="F410" s="20"/>
      <c r="H410" s="76"/>
      <c r="I410" s="25" t="s">
        <v>272</v>
      </c>
      <c r="J410" s="21"/>
      <c r="L410" s="70"/>
      <c r="M410" s="13"/>
      <c r="N410" s="66"/>
      <c r="P410" s="66"/>
      <c r="R410" s="68"/>
      <c r="T410" s="62"/>
      <c r="V410" s="58"/>
    </row>
    <row r="411" spans="2:22" x14ac:dyDescent="0.35">
      <c r="B411" s="77"/>
      <c r="D411" s="33"/>
      <c r="F411" s="20"/>
      <c r="H411" s="19"/>
      <c r="J411" s="21"/>
    </row>
    <row r="412" spans="2:22" x14ac:dyDescent="0.35">
      <c r="B412" s="77"/>
      <c r="D412" s="33"/>
      <c r="F412" s="20"/>
      <c r="H412" s="75" t="s">
        <v>189</v>
      </c>
      <c r="J412" s="21"/>
      <c r="K412" s="15"/>
      <c r="L412" s="69" t="s">
        <v>95</v>
      </c>
      <c r="M412" s="16">
        <f>IF(L412="SI",1,IF(L412="NO",0,IF(L412="Desactualizado",0.5,0)))</f>
        <v>1</v>
      </c>
      <c r="N412" s="71" t="s">
        <v>211</v>
      </c>
      <c r="O412" s="17">
        <f>IF(L412="","",IF(L412="SI",1,0))</f>
        <v>1</v>
      </c>
      <c r="P412" s="65" t="s">
        <v>210</v>
      </c>
      <c r="R412" s="67">
        <v>1</v>
      </c>
      <c r="T412" s="61"/>
    </row>
    <row r="413" spans="2:22" ht="18.75" thickBot="1" x14ac:dyDescent="0.4">
      <c r="B413" s="77"/>
      <c r="D413" s="33"/>
      <c r="F413" s="20"/>
      <c r="H413" s="76"/>
      <c r="J413" s="21"/>
      <c r="K413" s="15"/>
      <c r="L413" s="70"/>
      <c r="M413" s="13"/>
      <c r="N413" s="66"/>
      <c r="P413" s="66"/>
      <c r="R413" s="68"/>
      <c r="T413" s="62"/>
    </row>
    <row r="414" spans="2:22" x14ac:dyDescent="0.35">
      <c r="B414" s="77"/>
      <c r="D414" s="33"/>
      <c r="F414" s="20"/>
      <c r="H414" s="19"/>
      <c r="J414" s="21"/>
    </row>
    <row r="415" spans="2:22" x14ac:dyDescent="0.35">
      <c r="B415" s="77"/>
      <c r="D415" s="33"/>
      <c r="F415" s="20"/>
      <c r="H415" s="75" t="s">
        <v>190</v>
      </c>
      <c r="J415" s="21"/>
      <c r="K415" s="15"/>
      <c r="L415" s="69" t="s">
        <v>95</v>
      </c>
      <c r="M415" s="16">
        <f>IF(L415="SI",1,IF(L415="NO",0,IF(L415="Desactualizado",0.5,0)))</f>
        <v>1</v>
      </c>
      <c r="N415" s="71" t="s">
        <v>215</v>
      </c>
      <c r="O415" s="17">
        <f>IF(L415="","",IF(L415="SI",1,0))</f>
        <v>1</v>
      </c>
      <c r="P415" s="65" t="s">
        <v>210</v>
      </c>
      <c r="R415" s="67">
        <v>1</v>
      </c>
      <c r="T415" s="61"/>
    </row>
    <row r="416" spans="2:22" ht="18.75" thickBot="1" x14ac:dyDescent="0.4">
      <c r="B416" s="77"/>
      <c r="D416" s="33"/>
      <c r="F416" s="20"/>
      <c r="H416" s="76"/>
      <c r="J416" s="21"/>
      <c r="K416" s="15"/>
      <c r="L416" s="70"/>
      <c r="M416" s="13"/>
      <c r="N416" s="66"/>
      <c r="P416" s="66"/>
      <c r="R416" s="68"/>
      <c r="T416" s="62"/>
    </row>
    <row r="417" spans="2:20" x14ac:dyDescent="0.35">
      <c r="B417" s="77"/>
      <c r="D417" s="33"/>
      <c r="F417" s="20"/>
      <c r="H417" s="19"/>
      <c r="J417" s="21"/>
    </row>
    <row r="418" spans="2:20" x14ac:dyDescent="0.35">
      <c r="B418" s="77"/>
      <c r="D418" s="33"/>
      <c r="F418" s="20"/>
      <c r="H418" s="75" t="s">
        <v>191</v>
      </c>
      <c r="I418" s="22" t="s">
        <v>256</v>
      </c>
      <c r="J418" s="21"/>
      <c r="L418" s="69" t="s">
        <v>95</v>
      </c>
      <c r="M418" s="16">
        <f>IF(L418="SI",1,IF(L418="NO",0,IF(L418="Desactualizado",0.5,0)))</f>
        <v>1</v>
      </c>
      <c r="N418" s="71" t="s">
        <v>216</v>
      </c>
      <c r="O418" s="17">
        <f>IF(L418="","",IF(L418="SI",1,0))</f>
        <v>1</v>
      </c>
      <c r="P418" s="65" t="s">
        <v>210</v>
      </c>
      <c r="R418" s="67">
        <v>1</v>
      </c>
      <c r="T418" s="61"/>
    </row>
    <row r="419" spans="2:20" ht="18.75" thickBot="1" x14ac:dyDescent="0.4">
      <c r="B419" s="77"/>
      <c r="D419" s="33"/>
      <c r="F419" s="20"/>
      <c r="H419" s="76"/>
      <c r="I419" s="23" t="s">
        <v>271</v>
      </c>
      <c r="J419" s="21"/>
      <c r="L419" s="70"/>
      <c r="M419" s="13"/>
      <c r="N419" s="66"/>
      <c r="P419" s="66"/>
      <c r="R419" s="68"/>
      <c r="T419" s="62"/>
    </row>
    <row r="420" spans="2:20" x14ac:dyDescent="0.35">
      <c r="B420" s="77"/>
      <c r="D420" s="33"/>
      <c r="F420" s="20"/>
      <c r="H420" s="19"/>
      <c r="J420" s="21"/>
    </row>
    <row r="421" spans="2:20" x14ac:dyDescent="0.35">
      <c r="B421" s="77"/>
      <c r="D421" s="33"/>
      <c r="F421" s="72" t="s">
        <v>25</v>
      </c>
      <c r="H421" s="75" t="s">
        <v>125</v>
      </c>
      <c r="J421" s="21"/>
      <c r="K421" s="15"/>
      <c r="L421" s="69" t="s">
        <v>95</v>
      </c>
      <c r="M421" s="16">
        <f>IF(L421="SI",1,IF(L421="NO",0,IF(L421="Desactualizado",0.5,0)))</f>
        <v>1</v>
      </c>
      <c r="N421" s="71" t="s">
        <v>217</v>
      </c>
      <c r="O421" s="17">
        <f>IF(L421="","",IF(L421="SI",1,0))</f>
        <v>1</v>
      </c>
      <c r="P421" s="65" t="s">
        <v>210</v>
      </c>
      <c r="R421" s="67">
        <v>1</v>
      </c>
      <c r="T421" s="61"/>
    </row>
    <row r="422" spans="2:20" ht="18.75" thickBot="1" x14ac:dyDescent="0.4">
      <c r="B422" s="77"/>
      <c r="D422" s="33"/>
      <c r="F422" s="73"/>
      <c r="H422" s="76"/>
      <c r="J422" s="21"/>
      <c r="K422" s="15"/>
      <c r="L422" s="70"/>
      <c r="M422" s="13"/>
      <c r="N422" s="66"/>
      <c r="P422" s="66"/>
      <c r="R422" s="68"/>
      <c r="T422" s="62"/>
    </row>
    <row r="423" spans="2:20" x14ac:dyDescent="0.35">
      <c r="B423" s="77"/>
      <c r="D423" s="33"/>
      <c r="F423" s="73"/>
      <c r="H423" s="19"/>
      <c r="J423" s="21"/>
    </row>
    <row r="424" spans="2:20" ht="18.75" thickBot="1" x14ac:dyDescent="0.4">
      <c r="B424" s="77"/>
      <c r="D424" s="33"/>
      <c r="F424" s="74"/>
      <c r="H424" s="75" t="s">
        <v>199</v>
      </c>
      <c r="J424" s="21"/>
      <c r="K424" s="15"/>
      <c r="L424" s="69" t="s">
        <v>95</v>
      </c>
      <c r="M424" s="16">
        <f>IF(L424="SI",1,IF(L424="NO",0,IF(L424="Desactualizado",0.5,0)))</f>
        <v>1</v>
      </c>
      <c r="N424" s="71" t="s">
        <v>217</v>
      </c>
      <c r="O424" s="17">
        <f>IF(L424="","",IF(L424="SI",1,0))</f>
        <v>1</v>
      </c>
      <c r="P424" s="65" t="s">
        <v>210</v>
      </c>
      <c r="R424" s="67">
        <v>1</v>
      </c>
      <c r="T424" s="61"/>
    </row>
    <row r="425" spans="2:20" ht="18.75" thickBot="1" x14ac:dyDescent="0.4">
      <c r="B425" s="77"/>
      <c r="D425" s="33"/>
      <c r="F425" s="24">
        <f>ROUND((M421*(1/5))+(M424*(1/5))+(M427*(1/5))+(M430*(1/5))+(M433*(1/5)),1)</f>
        <v>1</v>
      </c>
      <c r="H425" s="76"/>
      <c r="J425" s="21"/>
      <c r="K425" s="15"/>
      <c r="L425" s="70"/>
      <c r="M425" s="13"/>
      <c r="N425" s="66"/>
      <c r="P425" s="66"/>
      <c r="R425" s="68"/>
      <c r="T425" s="62"/>
    </row>
    <row r="426" spans="2:20" x14ac:dyDescent="0.35">
      <c r="B426" s="77"/>
      <c r="D426" s="33"/>
      <c r="F426" s="20"/>
      <c r="H426" s="13"/>
      <c r="J426" s="21"/>
    </row>
    <row r="427" spans="2:20" x14ac:dyDescent="0.35">
      <c r="B427" s="77"/>
      <c r="D427" s="33"/>
      <c r="F427" s="20"/>
      <c r="H427" s="75" t="s">
        <v>200</v>
      </c>
      <c r="J427" s="21"/>
      <c r="K427" s="15"/>
      <c r="L427" s="69" t="s">
        <v>95</v>
      </c>
      <c r="M427" s="16">
        <f>IF(L427="SI",1,IF(L427="NO",0,IF(L427="Desactualizado",0.5,0)))</f>
        <v>1</v>
      </c>
      <c r="N427" s="71" t="s">
        <v>217</v>
      </c>
      <c r="O427" s="17">
        <f>IF(L427="","",IF(L427="SI",1,0))</f>
        <v>1</v>
      </c>
      <c r="P427" s="65" t="s">
        <v>210</v>
      </c>
      <c r="R427" s="67">
        <v>1</v>
      </c>
      <c r="T427" s="61"/>
    </row>
    <row r="428" spans="2:20" ht="18.75" thickBot="1" x14ac:dyDescent="0.4">
      <c r="B428" s="77"/>
      <c r="D428" s="33"/>
      <c r="F428" s="20"/>
      <c r="H428" s="76"/>
      <c r="J428" s="21"/>
      <c r="K428" s="15"/>
      <c r="L428" s="70"/>
      <c r="M428" s="13"/>
      <c r="N428" s="66"/>
      <c r="P428" s="66"/>
      <c r="R428" s="68"/>
      <c r="T428" s="62"/>
    </row>
    <row r="429" spans="2:20" x14ac:dyDescent="0.35">
      <c r="B429" s="77"/>
      <c r="D429" s="33"/>
      <c r="F429" s="20"/>
      <c r="H429" s="13"/>
      <c r="J429" s="21"/>
    </row>
    <row r="430" spans="2:20" x14ac:dyDescent="0.35">
      <c r="B430" s="77"/>
      <c r="D430" s="33"/>
      <c r="F430" s="20"/>
      <c r="H430" s="75" t="s">
        <v>201</v>
      </c>
      <c r="J430" s="21"/>
      <c r="K430" s="15"/>
      <c r="L430" s="69" t="s">
        <v>95</v>
      </c>
      <c r="M430" s="16">
        <f>IF(L430="SI",1,IF(L430="NO",0,IF(L430="Desactualizado",0.5,0)))</f>
        <v>1</v>
      </c>
      <c r="N430" s="71" t="s">
        <v>211</v>
      </c>
      <c r="O430" s="17">
        <f>IF(L430="","",IF(L430="SI",1,0))</f>
        <v>1</v>
      </c>
      <c r="P430" s="65" t="s">
        <v>210</v>
      </c>
      <c r="R430" s="67">
        <v>1</v>
      </c>
      <c r="T430" s="61"/>
    </row>
    <row r="431" spans="2:20" ht="18.75" thickBot="1" x14ac:dyDescent="0.4">
      <c r="B431" s="77"/>
      <c r="D431" s="33"/>
      <c r="F431" s="20"/>
      <c r="H431" s="76"/>
      <c r="J431" s="21"/>
      <c r="K431" s="15"/>
      <c r="L431" s="70"/>
      <c r="M431" s="13"/>
      <c r="N431" s="66"/>
      <c r="P431" s="66"/>
      <c r="R431" s="68"/>
      <c r="T431" s="62"/>
    </row>
    <row r="432" spans="2:20" x14ac:dyDescent="0.35">
      <c r="B432" s="77"/>
      <c r="D432" s="33"/>
      <c r="F432" s="20"/>
      <c r="H432" s="13"/>
      <c r="J432" s="21"/>
    </row>
    <row r="433" spans="2:20" x14ac:dyDescent="0.35">
      <c r="B433" s="77"/>
      <c r="D433" s="33"/>
      <c r="F433" s="20"/>
      <c r="H433" s="75" t="s">
        <v>126</v>
      </c>
      <c r="I433" s="22" t="s">
        <v>256</v>
      </c>
      <c r="J433" s="21"/>
      <c r="L433" s="69" t="s">
        <v>95</v>
      </c>
      <c r="M433" s="16">
        <f>IF(L433="SI",1,IF(L433="NO",0,IF(L433="Desactualizado",0.5,0)))</f>
        <v>1</v>
      </c>
      <c r="N433" s="71" t="s">
        <v>217</v>
      </c>
      <c r="O433" s="17">
        <f>IF(L433="","",IF(L433="SI",1,0))</f>
        <v>1</v>
      </c>
      <c r="P433" s="65" t="s">
        <v>210</v>
      </c>
      <c r="R433" s="67">
        <v>1</v>
      </c>
      <c r="T433" s="61"/>
    </row>
    <row r="434" spans="2:20" ht="18.75" thickBot="1" x14ac:dyDescent="0.4">
      <c r="B434" s="77"/>
      <c r="D434" s="33"/>
      <c r="F434" s="20"/>
      <c r="H434" s="76"/>
      <c r="I434" s="23" t="s">
        <v>271</v>
      </c>
      <c r="J434" s="21"/>
      <c r="L434" s="70"/>
      <c r="M434" s="13"/>
      <c r="N434" s="66"/>
      <c r="P434" s="66"/>
      <c r="R434" s="68"/>
      <c r="T434" s="62"/>
    </row>
    <row r="435" spans="2:20" x14ac:dyDescent="0.35">
      <c r="B435" s="77"/>
      <c r="D435" s="33"/>
      <c r="F435" s="20"/>
      <c r="H435" s="19"/>
      <c r="J435" s="21"/>
    </row>
    <row r="436" spans="2:20" x14ac:dyDescent="0.35">
      <c r="B436" s="77"/>
      <c r="D436" s="33"/>
      <c r="F436" s="72" t="s">
        <v>26</v>
      </c>
      <c r="H436" s="75" t="s">
        <v>202</v>
      </c>
      <c r="I436" s="22" t="s">
        <v>256</v>
      </c>
      <c r="J436" s="21"/>
      <c r="L436" s="69" t="s">
        <v>95</v>
      </c>
      <c r="M436" s="16">
        <f>IF(L436="SI",1,IF(L436="NO",0,IF(L436="Desactualizado",0.5,0)))</f>
        <v>1</v>
      </c>
      <c r="N436" s="71" t="s">
        <v>217</v>
      </c>
      <c r="O436" s="17">
        <f>IF(L436="","",IF(L436="SI",1,0))</f>
        <v>1</v>
      </c>
      <c r="P436" s="65" t="s">
        <v>210</v>
      </c>
      <c r="R436" s="67">
        <v>1</v>
      </c>
      <c r="T436" s="61"/>
    </row>
    <row r="437" spans="2:20" ht="18.75" thickBot="1" x14ac:dyDescent="0.4">
      <c r="B437" s="77"/>
      <c r="D437" s="33"/>
      <c r="F437" s="73"/>
      <c r="H437" s="76"/>
      <c r="I437" s="23" t="s">
        <v>271</v>
      </c>
      <c r="J437" s="21"/>
      <c r="L437" s="70"/>
      <c r="M437" s="13"/>
      <c r="N437" s="66"/>
      <c r="P437" s="66"/>
      <c r="R437" s="68"/>
      <c r="T437" s="62"/>
    </row>
    <row r="438" spans="2:20" x14ac:dyDescent="0.35">
      <c r="B438" s="77"/>
      <c r="D438" s="33"/>
      <c r="F438" s="73"/>
      <c r="H438" s="19"/>
      <c r="J438" s="21"/>
    </row>
    <row r="439" spans="2:20" ht="18.75" thickBot="1" x14ac:dyDescent="0.4">
      <c r="B439" s="77"/>
      <c r="D439" s="33"/>
      <c r="F439" s="74"/>
      <c r="H439" s="75" t="s">
        <v>198</v>
      </c>
      <c r="J439" s="21"/>
      <c r="K439" s="15"/>
      <c r="L439" s="69" t="s">
        <v>95</v>
      </c>
      <c r="M439" s="16">
        <f>IF(L439="SI",1,IF(L439="NO",0,IF(L439="Desactualizado",0.5,0)))</f>
        <v>1</v>
      </c>
      <c r="N439" s="71" t="s">
        <v>217</v>
      </c>
      <c r="O439" s="17">
        <f>IF(L439="","",IF(L439="SI",1,0))</f>
        <v>1</v>
      </c>
      <c r="P439" s="65" t="s">
        <v>210</v>
      </c>
      <c r="R439" s="67">
        <v>1</v>
      </c>
      <c r="T439" s="61"/>
    </row>
    <row r="440" spans="2:20" ht="18.75" thickBot="1" x14ac:dyDescent="0.4">
      <c r="B440" s="77"/>
      <c r="D440" s="33"/>
      <c r="F440" s="24">
        <f>ROUND((M436*(1/4))+(M439*(1/4))+(M442*(1/4))+(M445*(1/4)),1)</f>
        <v>1</v>
      </c>
      <c r="H440" s="76"/>
      <c r="J440" s="21"/>
      <c r="K440" s="15"/>
      <c r="L440" s="70"/>
      <c r="M440" s="13"/>
      <c r="N440" s="66"/>
      <c r="P440" s="66"/>
      <c r="R440" s="68"/>
      <c r="T440" s="62"/>
    </row>
    <row r="441" spans="2:20" x14ac:dyDescent="0.35">
      <c r="B441" s="77"/>
      <c r="D441" s="33"/>
      <c r="F441" s="20"/>
      <c r="H441" s="19"/>
      <c r="J441" s="21"/>
    </row>
    <row r="442" spans="2:20" x14ac:dyDescent="0.35">
      <c r="B442" s="77"/>
      <c r="D442" s="33"/>
      <c r="F442" s="20"/>
      <c r="H442" s="75" t="s">
        <v>203</v>
      </c>
      <c r="I442" s="22" t="s">
        <v>256</v>
      </c>
      <c r="J442" s="21"/>
      <c r="L442" s="69" t="s">
        <v>95</v>
      </c>
      <c r="M442" s="16">
        <f>IF(L442="SI",1,IF(L442="NO",0,IF(L442="Desactualizado",0.5,0)))</f>
        <v>1</v>
      </c>
      <c r="N442" s="71" t="s">
        <v>217</v>
      </c>
      <c r="O442" s="17">
        <f>IF(L442="","",IF(L442="SI",1,0))</f>
        <v>1</v>
      </c>
      <c r="P442" s="65" t="s">
        <v>210</v>
      </c>
      <c r="R442" s="67">
        <v>1</v>
      </c>
      <c r="T442" s="61"/>
    </row>
    <row r="443" spans="2:20" ht="18.75" thickBot="1" x14ac:dyDescent="0.4">
      <c r="B443" s="77"/>
      <c r="D443" s="33"/>
      <c r="F443" s="20"/>
      <c r="H443" s="76"/>
      <c r="I443" s="23" t="s">
        <v>271</v>
      </c>
      <c r="J443" s="21"/>
      <c r="L443" s="70"/>
      <c r="M443" s="13"/>
      <c r="N443" s="66"/>
      <c r="P443" s="66"/>
      <c r="R443" s="68"/>
      <c r="T443" s="62"/>
    </row>
    <row r="444" spans="2:20" x14ac:dyDescent="0.35">
      <c r="B444" s="77"/>
      <c r="D444" s="33"/>
      <c r="F444" s="20"/>
      <c r="H444" s="19"/>
      <c r="J444" s="21"/>
    </row>
    <row r="445" spans="2:20" x14ac:dyDescent="0.35">
      <c r="B445" s="77"/>
      <c r="D445" s="33"/>
      <c r="F445" s="20"/>
      <c r="H445" s="75" t="s">
        <v>204</v>
      </c>
      <c r="I445" s="22" t="s">
        <v>256</v>
      </c>
      <c r="J445" s="21"/>
      <c r="L445" s="69" t="s">
        <v>95</v>
      </c>
      <c r="M445" s="16">
        <f>IF(L445="SI",1,IF(L445="NO",0,IF(L445="Desactualizado",0.5,0)))</f>
        <v>1</v>
      </c>
      <c r="N445" s="71" t="s">
        <v>218</v>
      </c>
      <c r="O445" s="17">
        <f>IF(L445="","",IF(L445="SI",1,0))</f>
        <v>1</v>
      </c>
      <c r="P445" s="65" t="s">
        <v>210</v>
      </c>
      <c r="R445" s="67">
        <v>1</v>
      </c>
      <c r="T445" s="61"/>
    </row>
    <row r="446" spans="2:20" ht="18.75" thickBot="1" x14ac:dyDescent="0.4">
      <c r="B446" s="77"/>
      <c r="D446" s="33"/>
      <c r="F446" s="20"/>
      <c r="H446" s="76"/>
      <c r="I446" s="25" t="s">
        <v>272</v>
      </c>
      <c r="J446" s="21"/>
      <c r="L446" s="70"/>
      <c r="M446" s="13"/>
      <c r="N446" s="66"/>
      <c r="P446" s="66"/>
      <c r="R446" s="68"/>
      <c r="T446" s="62"/>
    </row>
    <row r="447" spans="2:20" x14ac:dyDescent="0.35">
      <c r="B447" s="77"/>
      <c r="H447" s="33"/>
      <c r="J447" s="21"/>
    </row>
    <row r="448" spans="2:20" x14ac:dyDescent="0.35">
      <c r="B448" s="77" t="s">
        <v>35</v>
      </c>
      <c r="H448" s="19"/>
      <c r="J448" s="21"/>
    </row>
    <row r="449" spans="2:20" x14ac:dyDescent="0.35">
      <c r="B449" s="77"/>
      <c r="D449" s="72" t="s">
        <v>34</v>
      </c>
      <c r="F449" s="72" t="s">
        <v>33</v>
      </c>
      <c r="H449" s="75" t="s">
        <v>27</v>
      </c>
      <c r="J449" s="21"/>
      <c r="K449" s="15"/>
      <c r="L449" s="69" t="s">
        <v>95</v>
      </c>
      <c r="M449" s="16">
        <f>IF(L449="SI",1,IF(L449="NO",0,IF(L449="Desactualizado",0.5,0)))</f>
        <v>1</v>
      </c>
      <c r="N449" s="71" t="s">
        <v>297</v>
      </c>
      <c r="O449" s="17">
        <f>IF(L449="","",IF(L449="SI",1,0))</f>
        <v>1</v>
      </c>
      <c r="P449" s="65" t="s">
        <v>290</v>
      </c>
      <c r="R449" s="67"/>
      <c r="T449" s="61"/>
    </row>
    <row r="450" spans="2:20" ht="18.75" thickBot="1" x14ac:dyDescent="0.4">
      <c r="B450" s="77"/>
      <c r="D450" s="73"/>
      <c r="F450" s="73"/>
      <c r="H450" s="76"/>
      <c r="J450" s="21"/>
      <c r="K450" s="15"/>
      <c r="L450" s="70"/>
      <c r="M450" s="13"/>
      <c r="N450" s="66"/>
      <c r="P450" s="66"/>
      <c r="R450" s="68"/>
      <c r="T450" s="62"/>
    </row>
    <row r="451" spans="2:20" x14ac:dyDescent="0.35">
      <c r="B451" s="77"/>
      <c r="D451" s="73"/>
      <c r="F451" s="73"/>
      <c r="H451" s="33"/>
      <c r="J451" s="21"/>
    </row>
    <row r="452" spans="2:20" ht="18.75" thickBot="1" x14ac:dyDescent="0.4">
      <c r="B452" s="77"/>
      <c r="D452" s="74"/>
      <c r="F452" s="74"/>
      <c r="H452" s="75" t="s">
        <v>28</v>
      </c>
      <c r="L452" s="69" t="s">
        <v>95</v>
      </c>
      <c r="M452" s="16">
        <f>ROUND((M455*(1/2))+(M457*(1/2)),2)</f>
        <v>1</v>
      </c>
      <c r="N452" s="71" t="s">
        <v>100</v>
      </c>
      <c r="O452" s="17">
        <f>IF(L452="","",IF(L452="SI",1,0))</f>
        <v>1</v>
      </c>
      <c r="P452" s="65" t="s">
        <v>290</v>
      </c>
      <c r="R452" s="67">
        <v>1</v>
      </c>
      <c r="T452" s="61"/>
    </row>
    <row r="453" spans="2:20" ht="18.75" thickBot="1" x14ac:dyDescent="0.4">
      <c r="B453" s="77"/>
      <c r="F453" s="24">
        <f>ROUND((M449*(1/3))+(M452*(1/3))+(M459*(1/3)),1)</f>
        <v>1</v>
      </c>
      <c r="H453" s="76"/>
      <c r="J453" s="21"/>
      <c r="L453" s="70"/>
      <c r="M453" s="13"/>
      <c r="N453" s="66"/>
      <c r="P453" s="66"/>
      <c r="R453" s="68"/>
      <c r="T453" s="62"/>
    </row>
    <row r="454" spans="2:20" ht="18.75" x14ac:dyDescent="0.35">
      <c r="B454" s="77"/>
      <c r="H454" s="13"/>
      <c r="J454" s="21"/>
      <c r="L454" s="47"/>
      <c r="M454" s="13"/>
      <c r="N454" s="34"/>
      <c r="P454" s="34"/>
      <c r="R454" s="35"/>
    </row>
    <row r="455" spans="2:20" ht="16.5" customHeight="1" thickBot="1" x14ac:dyDescent="0.4">
      <c r="B455" s="77"/>
      <c r="H455" s="13"/>
      <c r="J455" s="28" t="s">
        <v>29</v>
      </c>
      <c r="K455" s="38" t="s">
        <v>271</v>
      </c>
      <c r="L455" s="46" t="s">
        <v>95</v>
      </c>
      <c r="M455" s="16">
        <f>IF(L455="SI",1,IF(L455="NO",0,IF(L455="Desactualizado",0.5,0)))</f>
        <v>1</v>
      </c>
      <c r="N455" s="29" t="s">
        <v>298</v>
      </c>
      <c r="P455" s="30" t="s">
        <v>290</v>
      </c>
      <c r="R455" s="31">
        <v>1</v>
      </c>
      <c r="T455" s="32"/>
    </row>
    <row r="456" spans="2:20" ht="18.75" x14ac:dyDescent="0.35">
      <c r="B456" s="77"/>
      <c r="H456" s="13"/>
      <c r="J456" s="21"/>
      <c r="L456" s="47"/>
      <c r="M456" s="13"/>
      <c r="N456" s="34"/>
      <c r="P456" s="34"/>
      <c r="R456" s="35"/>
    </row>
    <row r="457" spans="2:20" ht="16.5" customHeight="1" thickBot="1" x14ac:dyDescent="0.4">
      <c r="B457" s="77"/>
      <c r="H457" s="19"/>
      <c r="J457" s="28" t="s">
        <v>16</v>
      </c>
      <c r="K457" s="15"/>
      <c r="L457" s="46" t="s">
        <v>95</v>
      </c>
      <c r="M457" s="16">
        <f>IF(L457="SI",1,IF(L457="NO",0,IF(L457="Desactualizado",0.5,0)))</f>
        <v>1</v>
      </c>
      <c r="N457" s="29" t="s">
        <v>100</v>
      </c>
      <c r="P457" s="30" t="s">
        <v>290</v>
      </c>
      <c r="R457" s="31">
        <v>1</v>
      </c>
      <c r="T457" s="32"/>
    </row>
    <row r="458" spans="2:20" ht="15.75" customHeight="1" x14ac:dyDescent="0.35">
      <c r="B458" s="77"/>
      <c r="H458" s="19"/>
      <c r="J458" s="21"/>
    </row>
    <row r="459" spans="2:20" x14ac:dyDescent="0.35">
      <c r="B459" s="77"/>
      <c r="H459" s="75" t="s">
        <v>30</v>
      </c>
      <c r="L459" s="69" t="s">
        <v>95</v>
      </c>
      <c r="M459" s="16">
        <f>ROUND((M462*(1/2))+(M464*(1/2)),2)</f>
        <v>1</v>
      </c>
      <c r="N459" s="71" t="s">
        <v>298</v>
      </c>
      <c r="O459" s="17">
        <f>IF(L459="","",IF(L459="SI",1,0))</f>
        <v>1</v>
      </c>
      <c r="P459" s="65" t="s">
        <v>290</v>
      </c>
      <c r="R459" s="67">
        <v>1</v>
      </c>
      <c r="T459" s="61"/>
    </row>
    <row r="460" spans="2:20" ht="18.75" thickBot="1" x14ac:dyDescent="0.4">
      <c r="B460" s="77"/>
      <c r="H460" s="76"/>
      <c r="J460" s="21"/>
      <c r="L460" s="70"/>
      <c r="M460" s="13"/>
      <c r="N460" s="66"/>
      <c r="P460" s="66"/>
      <c r="R460" s="68"/>
      <c r="T460" s="62"/>
    </row>
    <row r="461" spans="2:20" ht="18.75" x14ac:dyDescent="0.35">
      <c r="B461" s="77"/>
      <c r="H461" s="13"/>
      <c r="J461" s="21"/>
      <c r="L461" s="47"/>
      <c r="M461" s="13"/>
      <c r="N461" s="34"/>
      <c r="P461" s="34"/>
      <c r="R461" s="35"/>
    </row>
    <row r="462" spans="2:20" ht="16.5" customHeight="1" thickBot="1" x14ac:dyDescent="0.4">
      <c r="B462" s="77"/>
      <c r="H462" s="13"/>
      <c r="J462" s="28" t="s">
        <v>31</v>
      </c>
      <c r="K462" s="38" t="s">
        <v>271</v>
      </c>
      <c r="L462" s="46" t="s">
        <v>95</v>
      </c>
      <c r="M462" s="16">
        <f>IF(L462="SI",1,IF(L462="NO",0,IF(L462="Desactualizado",0.5,0)))</f>
        <v>1</v>
      </c>
      <c r="N462" s="29" t="s">
        <v>298</v>
      </c>
      <c r="P462" s="30" t="s">
        <v>290</v>
      </c>
      <c r="R462" s="31">
        <v>1</v>
      </c>
      <c r="T462" s="32"/>
    </row>
    <row r="463" spans="2:20" ht="18.75" x14ac:dyDescent="0.35">
      <c r="B463" s="77"/>
      <c r="H463" s="13"/>
      <c r="J463" s="21"/>
      <c r="L463" s="47"/>
      <c r="M463" s="13"/>
      <c r="N463" s="34"/>
      <c r="P463" s="34"/>
      <c r="R463" s="35"/>
    </row>
    <row r="464" spans="2:20" ht="16.5" customHeight="1" thickBot="1" x14ac:dyDescent="0.4">
      <c r="B464" s="77"/>
      <c r="D464" s="33"/>
      <c r="H464" s="19"/>
      <c r="J464" s="39" t="s">
        <v>32</v>
      </c>
      <c r="K464" s="38" t="s">
        <v>271</v>
      </c>
      <c r="L464" s="46" t="s">
        <v>95</v>
      </c>
      <c r="M464" s="16">
        <f>IF(L464="SI",1,IF(L464="NO",0,IF(L464="Desactualizado",0.5,0)))</f>
        <v>1</v>
      </c>
      <c r="N464" s="29" t="s">
        <v>298</v>
      </c>
      <c r="P464" s="30" t="s">
        <v>290</v>
      </c>
      <c r="R464" s="31">
        <v>1</v>
      </c>
      <c r="T464" s="32"/>
    </row>
    <row r="465" spans="2:22" x14ac:dyDescent="0.35">
      <c r="B465" s="77"/>
      <c r="D465" s="33"/>
      <c r="H465" s="19"/>
      <c r="J465" s="21"/>
    </row>
    <row r="466" spans="2:22" ht="23.25" customHeight="1" x14ac:dyDescent="0.35">
      <c r="B466" s="77"/>
      <c r="D466" s="72" t="s">
        <v>41</v>
      </c>
      <c r="F466" s="72" t="s">
        <v>41</v>
      </c>
      <c r="H466" s="75" t="s">
        <v>36</v>
      </c>
      <c r="L466" s="69" t="s">
        <v>97</v>
      </c>
      <c r="M466" s="16">
        <f>ROUND((M469*(1/4))+(M471*(1/4))+(M473*(1/4))+(M475*(1/4)),2)</f>
        <v>0.5</v>
      </c>
      <c r="N466" s="65" t="s">
        <v>317</v>
      </c>
      <c r="O466" s="17">
        <f>IF(L466="","",IF(L466="SI",1,0))</f>
        <v>0</v>
      </c>
      <c r="P466" s="65" t="s">
        <v>292</v>
      </c>
      <c r="R466" s="67">
        <v>0.5</v>
      </c>
      <c r="T466" s="61">
        <v>44439</v>
      </c>
    </row>
    <row r="467" spans="2:22" ht="23.25" customHeight="1" thickBot="1" x14ac:dyDescent="0.4">
      <c r="B467" s="77"/>
      <c r="D467" s="73"/>
      <c r="F467" s="73"/>
      <c r="H467" s="76"/>
      <c r="J467" s="21"/>
      <c r="L467" s="70"/>
      <c r="M467" s="13"/>
      <c r="N467" s="66"/>
      <c r="P467" s="66"/>
      <c r="R467" s="68"/>
      <c r="T467" s="62"/>
    </row>
    <row r="468" spans="2:22" ht="18.75" x14ac:dyDescent="0.35">
      <c r="B468" s="77"/>
      <c r="D468" s="73"/>
      <c r="F468" s="73"/>
      <c r="H468" s="19"/>
      <c r="L468" s="47"/>
      <c r="M468" s="13"/>
      <c r="N468" s="34"/>
      <c r="P468" s="34"/>
      <c r="R468" s="35"/>
    </row>
    <row r="469" spans="2:22" ht="19.5" thickBot="1" x14ac:dyDescent="0.4">
      <c r="B469" s="77"/>
      <c r="D469" s="74"/>
      <c r="F469" s="74"/>
      <c r="J469" s="28" t="s">
        <v>37</v>
      </c>
      <c r="K469" s="38" t="s">
        <v>271</v>
      </c>
      <c r="L469" s="46" t="s">
        <v>97</v>
      </c>
      <c r="M469" s="16">
        <f>IF(L469="SI",1,IF(L469="NO",0,IF(L469="Desactualizado",0.5,0)))</f>
        <v>0</v>
      </c>
      <c r="N469" s="30"/>
      <c r="P469" s="30" t="s">
        <v>292</v>
      </c>
      <c r="R469" s="31">
        <v>0.01</v>
      </c>
      <c r="T469" s="32"/>
      <c r="V469" s="36" t="s">
        <v>341</v>
      </c>
    </row>
    <row r="470" spans="2:22" ht="18.75" x14ac:dyDescent="0.35">
      <c r="B470" s="77"/>
      <c r="D470" s="33"/>
      <c r="F470" s="24">
        <f>ROUND((M466*(1/2))+(M477*(1/2)),1)</f>
        <v>0.8</v>
      </c>
      <c r="J470" s="21"/>
      <c r="L470" s="47"/>
      <c r="M470" s="13"/>
      <c r="N470" s="34"/>
      <c r="P470" s="34"/>
      <c r="R470" s="35"/>
    </row>
    <row r="471" spans="2:22" ht="19.5" thickBot="1" x14ac:dyDescent="0.4">
      <c r="B471" s="77"/>
      <c r="D471" s="33"/>
      <c r="F471" s="33"/>
      <c r="J471" s="28" t="s">
        <v>38</v>
      </c>
      <c r="K471" s="38" t="s">
        <v>271</v>
      </c>
      <c r="L471" s="46" t="s">
        <v>97</v>
      </c>
      <c r="M471" s="16">
        <f>IF(L471="SI",1,IF(L471="NO",0,IF(L471="Desactualizado",0.5,0)))</f>
        <v>0</v>
      </c>
      <c r="N471" s="30"/>
      <c r="P471" s="30" t="s">
        <v>292</v>
      </c>
      <c r="R471" s="31">
        <v>0.01</v>
      </c>
      <c r="T471" s="32"/>
      <c r="V471" s="36" t="s">
        <v>341</v>
      </c>
    </row>
    <row r="472" spans="2:22" ht="18.75" x14ac:dyDescent="0.35">
      <c r="B472" s="77"/>
      <c r="D472" s="33"/>
      <c r="F472" s="33"/>
      <c r="J472" s="21"/>
      <c r="L472" s="47"/>
      <c r="M472" s="13"/>
      <c r="N472" s="34"/>
      <c r="P472" s="34"/>
      <c r="R472" s="35"/>
    </row>
    <row r="473" spans="2:22" ht="54.75" thickBot="1" x14ac:dyDescent="0.4">
      <c r="B473" s="77"/>
      <c r="D473" s="33"/>
      <c r="J473" s="28" t="s">
        <v>39</v>
      </c>
      <c r="K473" s="38" t="s">
        <v>271</v>
      </c>
      <c r="L473" s="46" t="s">
        <v>95</v>
      </c>
      <c r="M473" s="16">
        <f>IF(L473="SI",1,IF(L473="NO",0,IF(L473="Desactualizado",0.5,0)))</f>
        <v>1</v>
      </c>
      <c r="N473" s="29" t="s">
        <v>317</v>
      </c>
      <c r="P473" s="30" t="s">
        <v>292</v>
      </c>
      <c r="R473" s="31">
        <v>0.01</v>
      </c>
      <c r="T473" s="32">
        <v>44439</v>
      </c>
      <c r="V473" s="40" t="s">
        <v>318</v>
      </c>
    </row>
    <row r="474" spans="2:22" ht="18.75" x14ac:dyDescent="0.35">
      <c r="B474" s="77"/>
      <c r="D474" s="33"/>
      <c r="J474" s="21"/>
      <c r="L474" s="47"/>
      <c r="M474" s="13"/>
      <c r="N474" s="34"/>
      <c r="P474" s="34"/>
      <c r="R474" s="35"/>
      <c r="V474" s="41"/>
    </row>
    <row r="475" spans="2:22" ht="108.75" thickBot="1" x14ac:dyDescent="0.4">
      <c r="B475" s="77"/>
      <c r="D475" s="33"/>
      <c r="J475" s="28" t="s">
        <v>40</v>
      </c>
      <c r="K475" s="38" t="s">
        <v>271</v>
      </c>
      <c r="L475" s="46" t="s">
        <v>95</v>
      </c>
      <c r="M475" s="16">
        <f>IF(L475="SI",1,IF(L475="NO",0,IF(L475="Desactualizado",0.5,0)))</f>
        <v>1</v>
      </c>
      <c r="N475" s="29" t="s">
        <v>317</v>
      </c>
      <c r="P475" s="30" t="s">
        <v>292</v>
      </c>
      <c r="R475" s="31">
        <v>0.01</v>
      </c>
      <c r="T475" s="32">
        <v>44439</v>
      </c>
      <c r="V475" s="40" t="s">
        <v>318</v>
      </c>
    </row>
    <row r="476" spans="2:22" ht="18.75" x14ac:dyDescent="0.35">
      <c r="B476" s="77"/>
      <c r="D476" s="33"/>
      <c r="J476" s="21"/>
      <c r="L476" s="47"/>
      <c r="M476" s="13"/>
      <c r="N476" s="34"/>
      <c r="P476" s="34"/>
      <c r="R476" s="35"/>
    </row>
    <row r="477" spans="2:22" ht="23.25" customHeight="1" x14ac:dyDescent="0.35">
      <c r="B477" s="77"/>
      <c r="D477" s="33"/>
      <c r="H477" s="75" t="s">
        <v>293</v>
      </c>
      <c r="L477" s="69" t="s">
        <v>95</v>
      </c>
      <c r="M477" s="16">
        <f>ROUND((M480*(1/4))+(M482*(1/4))+(M484*(1/4))+(M486*(1/4)),2)</f>
        <v>1</v>
      </c>
      <c r="N477" s="71" t="s">
        <v>99</v>
      </c>
      <c r="O477" s="17">
        <f>IF(L477="","",IF(L477="SI",1,0))</f>
        <v>1</v>
      </c>
      <c r="P477" s="65" t="s">
        <v>290</v>
      </c>
      <c r="R477" s="67">
        <v>1</v>
      </c>
      <c r="T477" s="61"/>
    </row>
    <row r="478" spans="2:22" ht="23.25" customHeight="1" thickBot="1" x14ac:dyDescent="0.4">
      <c r="B478" s="77"/>
      <c r="D478" s="33"/>
      <c r="H478" s="76"/>
      <c r="J478" s="21"/>
      <c r="L478" s="70"/>
      <c r="M478" s="13"/>
      <c r="N478" s="66"/>
      <c r="P478" s="66"/>
      <c r="R478" s="68"/>
      <c r="T478" s="62"/>
    </row>
    <row r="479" spans="2:22" ht="18.75" x14ac:dyDescent="0.35">
      <c r="B479" s="77"/>
      <c r="D479" s="33"/>
      <c r="H479" s="13"/>
      <c r="J479" s="21"/>
      <c r="L479" s="47"/>
      <c r="M479" s="13"/>
      <c r="N479" s="34"/>
      <c r="P479" s="34"/>
      <c r="R479" s="35"/>
    </row>
    <row r="480" spans="2:22" ht="16.5" customHeight="1" thickBot="1" x14ac:dyDescent="0.4">
      <c r="B480" s="77"/>
      <c r="D480" s="33"/>
      <c r="H480" s="13"/>
      <c r="J480" s="28" t="s">
        <v>42</v>
      </c>
      <c r="K480" s="25" t="s">
        <v>272</v>
      </c>
      <c r="L480" s="46" t="s">
        <v>95</v>
      </c>
      <c r="M480" s="16">
        <f>IF(L480="SI",1,IF(L480="NO",0,IF(L480="Desactualizado",0.5,0)))</f>
        <v>1</v>
      </c>
      <c r="N480" s="29" t="s">
        <v>99</v>
      </c>
      <c r="P480" s="30" t="s">
        <v>290</v>
      </c>
      <c r="R480" s="31">
        <v>1</v>
      </c>
      <c r="T480" s="32"/>
      <c r="V480" s="40" t="s">
        <v>319</v>
      </c>
    </row>
    <row r="481" spans="2:22" ht="18.75" x14ac:dyDescent="0.35">
      <c r="B481" s="77"/>
      <c r="D481" s="33"/>
      <c r="H481" s="13"/>
      <c r="J481" s="21"/>
      <c r="L481" s="47"/>
      <c r="M481" s="13"/>
      <c r="N481" s="34"/>
      <c r="P481" s="34"/>
      <c r="R481" s="35"/>
    </row>
    <row r="482" spans="2:22" ht="15.75" customHeight="1" thickBot="1" x14ac:dyDescent="0.4">
      <c r="B482" s="77"/>
      <c r="D482" s="33"/>
      <c r="H482" s="19"/>
      <c r="J482" s="28" t="s">
        <v>38</v>
      </c>
      <c r="K482" s="25" t="s">
        <v>272</v>
      </c>
      <c r="L482" s="46" t="s">
        <v>95</v>
      </c>
      <c r="M482" s="16">
        <f>IF(L482="SI",1,IF(L482="NO",0,IF(L482="Desactualizado",0.5,0)))</f>
        <v>1</v>
      </c>
      <c r="N482" s="29" t="s">
        <v>99</v>
      </c>
      <c r="P482" s="30" t="s">
        <v>290</v>
      </c>
      <c r="R482" s="31">
        <v>1</v>
      </c>
      <c r="T482" s="32"/>
      <c r="V482" s="40" t="s">
        <v>320</v>
      </c>
    </row>
    <row r="483" spans="2:22" ht="18.75" x14ac:dyDescent="0.35">
      <c r="B483" s="77"/>
      <c r="D483" s="33"/>
      <c r="J483" s="21"/>
      <c r="L483" s="47"/>
      <c r="M483" s="13"/>
      <c r="N483" s="34"/>
      <c r="P483" s="34"/>
      <c r="R483" s="35"/>
    </row>
    <row r="484" spans="2:22" ht="31.5" customHeight="1" thickBot="1" x14ac:dyDescent="0.4">
      <c r="B484" s="77"/>
      <c r="D484" s="33"/>
      <c r="J484" s="28" t="s">
        <v>39</v>
      </c>
      <c r="K484" s="25" t="s">
        <v>272</v>
      </c>
      <c r="L484" s="46" t="s">
        <v>95</v>
      </c>
      <c r="M484" s="16">
        <f>IF(L484="SI",1,IF(L484="NO",0,IF(L484="Desactualizado",0.5,0)))</f>
        <v>1</v>
      </c>
      <c r="N484" s="29" t="s">
        <v>99</v>
      </c>
      <c r="P484" s="30" t="s">
        <v>290</v>
      </c>
      <c r="R484" s="31">
        <v>1</v>
      </c>
      <c r="T484" s="32"/>
      <c r="V484" s="40" t="s">
        <v>321</v>
      </c>
    </row>
    <row r="485" spans="2:22" ht="18.75" x14ac:dyDescent="0.35">
      <c r="B485" s="77"/>
      <c r="D485" s="33"/>
      <c r="J485" s="21"/>
      <c r="L485" s="47"/>
      <c r="M485" s="13"/>
      <c r="N485" s="34"/>
      <c r="P485" s="34"/>
      <c r="R485" s="35"/>
    </row>
    <row r="486" spans="2:22" ht="75.75" customHeight="1" thickBot="1" x14ac:dyDescent="0.4">
      <c r="B486" s="77"/>
      <c r="D486" s="33"/>
      <c r="J486" s="28" t="s">
        <v>43</v>
      </c>
      <c r="K486" s="25" t="s">
        <v>272</v>
      </c>
      <c r="L486" s="46" t="s">
        <v>95</v>
      </c>
      <c r="M486" s="16">
        <f>IF(L486="SI",1,IF(L486="NO",0,IF(L486="Desactualizado",0.5,0)))</f>
        <v>1</v>
      </c>
      <c r="N486" s="29" t="s">
        <v>99</v>
      </c>
      <c r="P486" s="30" t="s">
        <v>295</v>
      </c>
      <c r="R486" s="31">
        <v>1</v>
      </c>
      <c r="T486" s="32"/>
      <c r="V486" s="42" t="s">
        <v>333</v>
      </c>
    </row>
    <row r="487" spans="2:22" ht="18.75" x14ac:dyDescent="0.35">
      <c r="B487" s="77"/>
      <c r="D487" s="33"/>
      <c r="J487" s="21"/>
      <c r="L487" s="47"/>
      <c r="M487" s="13"/>
      <c r="N487" s="34"/>
      <c r="P487" s="34"/>
      <c r="R487" s="35"/>
    </row>
    <row r="488" spans="2:22" ht="32.25" customHeight="1" x14ac:dyDescent="0.35">
      <c r="B488" s="77"/>
      <c r="D488" s="33"/>
      <c r="F488" s="72" t="s">
        <v>44</v>
      </c>
      <c r="H488" s="75" t="s">
        <v>294</v>
      </c>
      <c r="L488" s="69" t="s">
        <v>95</v>
      </c>
      <c r="M488" s="16">
        <f>ROUND((M491*(1/6))+(M493*(1/6))+(M495*(1/6))+(M497*(1/6))+(M499*(1/6))+(M501*(1/6)),2)</f>
        <v>0.5</v>
      </c>
      <c r="N488" s="71" t="s">
        <v>317</v>
      </c>
      <c r="O488" s="17">
        <f>IF(L488="","",IF(L488="SI",1,0))</f>
        <v>1</v>
      </c>
      <c r="P488" s="65" t="s">
        <v>292</v>
      </c>
      <c r="R488" s="67">
        <v>0.5</v>
      </c>
      <c r="T488" s="61"/>
      <c r="V488" s="51" t="s">
        <v>354</v>
      </c>
    </row>
    <row r="489" spans="2:22" ht="32.25" customHeight="1" thickBot="1" x14ac:dyDescent="0.4">
      <c r="B489" s="77"/>
      <c r="D489" s="33"/>
      <c r="F489" s="73"/>
      <c r="H489" s="76"/>
      <c r="J489" s="21"/>
      <c r="L489" s="70"/>
      <c r="M489" s="13"/>
      <c r="N489" s="66"/>
      <c r="P489" s="66"/>
      <c r="R489" s="68"/>
      <c r="T489" s="62"/>
      <c r="V489" s="58"/>
    </row>
    <row r="490" spans="2:22" ht="18.75" x14ac:dyDescent="0.35">
      <c r="B490" s="77"/>
      <c r="D490" s="33"/>
      <c r="F490" s="73"/>
      <c r="H490" s="19"/>
      <c r="L490" s="47"/>
      <c r="M490" s="13"/>
      <c r="N490" s="34"/>
      <c r="P490" s="34"/>
      <c r="R490" s="35"/>
    </row>
    <row r="491" spans="2:22" ht="54.75" thickBot="1" x14ac:dyDescent="0.4">
      <c r="B491" s="77"/>
      <c r="D491" s="33"/>
      <c r="F491" s="74"/>
      <c r="J491" s="28" t="s">
        <v>45</v>
      </c>
      <c r="K491" s="25" t="s">
        <v>272</v>
      </c>
      <c r="L491" s="46" t="s">
        <v>97</v>
      </c>
      <c r="M491" s="16">
        <f>IF(L491="SI",1,IF(L491="NO",0,IF(L491="Desactualizado",0.5,0)))</f>
        <v>0</v>
      </c>
      <c r="N491" s="30"/>
      <c r="P491" s="30" t="s">
        <v>292</v>
      </c>
      <c r="R491" s="31">
        <v>0.01</v>
      </c>
      <c r="T491" s="32"/>
      <c r="V491" s="36" t="s">
        <v>341</v>
      </c>
    </row>
    <row r="492" spans="2:22" ht="18.75" x14ac:dyDescent="0.35">
      <c r="B492" s="77"/>
      <c r="D492" s="33"/>
      <c r="F492" s="24">
        <f>ROUND((M488*(1/2))+(M503*(1/2)),1)</f>
        <v>0.8</v>
      </c>
      <c r="J492" s="21"/>
      <c r="L492" s="47"/>
      <c r="M492" s="13"/>
      <c r="N492" s="34"/>
      <c r="P492" s="34"/>
      <c r="R492" s="35"/>
    </row>
    <row r="493" spans="2:22" ht="19.5" thickBot="1" x14ac:dyDescent="0.4">
      <c r="B493" s="77"/>
      <c r="D493" s="33"/>
      <c r="F493" s="33"/>
      <c r="J493" s="28" t="s">
        <v>38</v>
      </c>
      <c r="K493" s="25" t="s">
        <v>272</v>
      </c>
      <c r="L493" s="46" t="s">
        <v>97</v>
      </c>
      <c r="M493" s="16">
        <f>IF(L493="SI",1,IF(L493="NO",0,IF(L493="Desactualizado",0.5,0)))</f>
        <v>0</v>
      </c>
      <c r="N493" s="30"/>
      <c r="P493" s="30" t="s">
        <v>292</v>
      </c>
      <c r="R493" s="31">
        <v>0.01</v>
      </c>
      <c r="T493" s="32"/>
      <c r="V493" s="36" t="s">
        <v>341</v>
      </c>
    </row>
    <row r="494" spans="2:22" ht="18.75" x14ac:dyDescent="0.35">
      <c r="B494" s="77"/>
      <c r="D494" s="33"/>
      <c r="F494" s="33"/>
      <c r="J494" s="21"/>
      <c r="L494" s="47"/>
      <c r="M494" s="13"/>
      <c r="N494" s="34"/>
      <c r="P494" s="34"/>
      <c r="R494" s="35"/>
    </row>
    <row r="495" spans="2:22" ht="36.75" thickBot="1" x14ac:dyDescent="0.4">
      <c r="B495" s="77"/>
      <c r="D495" s="33"/>
      <c r="J495" s="43" t="s">
        <v>46</v>
      </c>
      <c r="K495" s="25" t="s">
        <v>272</v>
      </c>
      <c r="L495" s="46" t="s">
        <v>95</v>
      </c>
      <c r="M495" s="16">
        <f>IF(L495="SI",1,IF(L495="NO",0,IF(L495="Desactualizado",0.5,0)))</f>
        <v>1</v>
      </c>
      <c r="N495" s="29" t="s">
        <v>317</v>
      </c>
      <c r="P495" s="30" t="s">
        <v>292</v>
      </c>
      <c r="R495" s="31">
        <v>1</v>
      </c>
      <c r="T495" s="32"/>
      <c r="V495" s="40" t="s">
        <v>318</v>
      </c>
    </row>
    <row r="496" spans="2:22" ht="18.75" x14ac:dyDescent="0.35">
      <c r="B496" s="77"/>
      <c r="D496" s="33"/>
      <c r="J496" s="21"/>
      <c r="L496" s="47"/>
      <c r="M496" s="13"/>
      <c r="N496" s="34"/>
      <c r="P496" s="34"/>
      <c r="R496" s="35"/>
    </row>
    <row r="497" spans="2:22" ht="54.75" thickBot="1" x14ac:dyDescent="0.4">
      <c r="B497" s="77"/>
      <c r="D497" s="33"/>
      <c r="J497" s="43" t="s">
        <v>47</v>
      </c>
      <c r="K497" s="25" t="s">
        <v>272</v>
      </c>
      <c r="L497" s="46" t="s">
        <v>95</v>
      </c>
      <c r="M497" s="16">
        <f>IF(L497="SI",1,IF(L497="NO",0,IF(L497="Desactualizado",0.5,0)))</f>
        <v>1</v>
      </c>
      <c r="N497" s="29" t="s">
        <v>317</v>
      </c>
      <c r="P497" s="30" t="s">
        <v>292</v>
      </c>
      <c r="R497" s="31">
        <v>1</v>
      </c>
      <c r="T497" s="32"/>
      <c r="V497" s="40" t="s">
        <v>318</v>
      </c>
    </row>
    <row r="498" spans="2:22" ht="18.75" x14ac:dyDescent="0.35">
      <c r="B498" s="77"/>
      <c r="D498" s="33"/>
      <c r="J498" s="21"/>
      <c r="L498" s="47"/>
      <c r="M498" s="13"/>
      <c r="N498" s="34"/>
      <c r="P498" s="34"/>
      <c r="R498" s="35"/>
    </row>
    <row r="499" spans="2:22" ht="72.75" thickBot="1" x14ac:dyDescent="0.4">
      <c r="B499" s="77"/>
      <c r="D499" s="33"/>
      <c r="J499" s="43" t="s">
        <v>48</v>
      </c>
      <c r="K499" s="25" t="s">
        <v>272</v>
      </c>
      <c r="L499" s="46" t="s">
        <v>97</v>
      </c>
      <c r="M499" s="16">
        <f>IF(L499="SI",1,IF(L499="NO",0,IF(L499="Desactualizado",0.5,0)))</f>
        <v>0</v>
      </c>
      <c r="N499" s="30"/>
      <c r="P499" s="30" t="s">
        <v>292</v>
      </c>
      <c r="R499" s="31">
        <v>0.01</v>
      </c>
      <c r="T499" s="32"/>
      <c r="V499" s="36" t="s">
        <v>341</v>
      </c>
    </row>
    <row r="500" spans="2:22" ht="18.75" x14ac:dyDescent="0.35">
      <c r="B500" s="77"/>
      <c r="D500" s="33"/>
      <c r="J500" s="21"/>
      <c r="L500" s="47"/>
      <c r="M500" s="13"/>
      <c r="N500" s="34"/>
      <c r="P500" s="34"/>
      <c r="R500" s="35"/>
    </row>
    <row r="501" spans="2:22" ht="19.5" thickBot="1" x14ac:dyDescent="0.4">
      <c r="B501" s="77"/>
      <c r="D501" s="33"/>
      <c r="J501" s="43" t="s">
        <v>49</v>
      </c>
      <c r="K501" s="25" t="s">
        <v>272</v>
      </c>
      <c r="L501" s="46" t="s">
        <v>95</v>
      </c>
      <c r="M501" s="16">
        <f>IF(L501="SI",1,IF(L501="NO",0,IF(L501="Desactualizado",0.5,0)))</f>
        <v>1</v>
      </c>
      <c r="N501" s="29" t="s">
        <v>317</v>
      </c>
      <c r="P501" s="30" t="s">
        <v>292</v>
      </c>
      <c r="R501" s="31">
        <v>1</v>
      </c>
      <c r="T501" s="32"/>
      <c r="V501" s="40" t="s">
        <v>318</v>
      </c>
    </row>
    <row r="502" spans="2:22" ht="18.75" x14ac:dyDescent="0.35">
      <c r="B502" s="77"/>
      <c r="D502" s="33"/>
      <c r="H502" s="13"/>
      <c r="J502" s="21"/>
      <c r="L502" s="47"/>
      <c r="M502" s="13"/>
      <c r="N502" s="34"/>
      <c r="P502" s="34"/>
      <c r="R502" s="35"/>
    </row>
    <row r="503" spans="2:22" x14ac:dyDescent="0.35">
      <c r="B503" s="77"/>
      <c r="D503" s="33"/>
      <c r="H503" s="75" t="s">
        <v>50</v>
      </c>
      <c r="I503" s="22" t="s">
        <v>256</v>
      </c>
      <c r="J503" s="21"/>
      <c r="L503" s="69" t="s">
        <v>95</v>
      </c>
      <c r="M503" s="16">
        <f>IF(L503="SI",1,IF(L503="NO",0,IF(L503="Desactualizado",0.5,0)))</f>
        <v>1</v>
      </c>
      <c r="N503" s="71" t="s">
        <v>317</v>
      </c>
      <c r="O503" s="17">
        <f>IF(L503="","",IF(L503="SI",1,0))</f>
        <v>1</v>
      </c>
      <c r="P503" s="65" t="s">
        <v>295</v>
      </c>
      <c r="R503" s="67">
        <v>1</v>
      </c>
      <c r="T503" s="61"/>
      <c r="V503" s="57" t="s">
        <v>318</v>
      </c>
    </row>
    <row r="504" spans="2:22" ht="18.75" thickBot="1" x14ac:dyDescent="0.4">
      <c r="B504" s="77"/>
      <c r="D504" s="33"/>
      <c r="H504" s="76"/>
      <c r="I504" s="25" t="s">
        <v>272</v>
      </c>
      <c r="J504" s="21"/>
      <c r="L504" s="70"/>
      <c r="M504" s="13"/>
      <c r="N504" s="66"/>
      <c r="P504" s="66"/>
      <c r="R504" s="68"/>
      <c r="T504" s="62"/>
      <c r="V504" s="58"/>
    </row>
    <row r="505" spans="2:22" ht="18.75" x14ac:dyDescent="0.35">
      <c r="B505" s="77"/>
      <c r="D505" s="33"/>
      <c r="H505" s="19"/>
      <c r="J505" s="21"/>
      <c r="L505" s="47"/>
      <c r="M505" s="13"/>
      <c r="N505" s="34"/>
      <c r="P505" s="34"/>
      <c r="R505" s="35"/>
    </row>
    <row r="506" spans="2:22" ht="15" customHeight="1" x14ac:dyDescent="0.35">
      <c r="B506" s="77"/>
      <c r="D506" s="72" t="s">
        <v>51</v>
      </c>
      <c r="F506" s="72" t="s">
        <v>52</v>
      </c>
      <c r="H506" s="75" t="s">
        <v>53</v>
      </c>
      <c r="L506" s="69" t="s">
        <v>95</v>
      </c>
      <c r="M506" s="16">
        <f>ROUND((M509*0.25)+(M511*0.25)+(M513*0.25)+(M515*0.25),1)</f>
        <v>0.5</v>
      </c>
      <c r="N506" s="71" t="s">
        <v>253</v>
      </c>
      <c r="O506" s="17">
        <f>IF(L506="","",IF(L506="SI",1,0))</f>
        <v>1</v>
      </c>
      <c r="P506" s="65" t="s">
        <v>254</v>
      </c>
      <c r="R506" s="67">
        <v>0.5</v>
      </c>
      <c r="T506" s="61">
        <v>44742</v>
      </c>
      <c r="V506" s="51" t="s">
        <v>311</v>
      </c>
    </row>
    <row r="507" spans="2:22" ht="15.75" customHeight="1" thickBot="1" x14ac:dyDescent="0.4">
      <c r="B507" s="77"/>
      <c r="D507" s="73"/>
      <c r="F507" s="73"/>
      <c r="H507" s="76"/>
      <c r="L507" s="70"/>
      <c r="M507" s="13"/>
      <c r="N507" s="66"/>
      <c r="P507" s="66"/>
      <c r="R507" s="68"/>
      <c r="T507" s="62"/>
      <c r="V507" s="52"/>
    </row>
    <row r="508" spans="2:22" ht="18.75" x14ac:dyDescent="0.35">
      <c r="B508" s="77"/>
      <c r="D508" s="73"/>
      <c r="F508" s="73"/>
      <c r="H508" s="13"/>
      <c r="L508" s="47"/>
      <c r="M508" s="13"/>
      <c r="N508" s="34"/>
      <c r="P508" s="34"/>
      <c r="R508" s="35"/>
      <c r="V508" s="53"/>
    </row>
    <row r="509" spans="2:22" ht="16.5" customHeight="1" thickBot="1" x14ac:dyDescent="0.4">
      <c r="B509" s="77"/>
      <c r="D509" s="74"/>
      <c r="F509" s="74"/>
      <c r="H509" s="44"/>
      <c r="I509" s="44"/>
      <c r="J509" s="28" t="s">
        <v>20</v>
      </c>
      <c r="K509" s="15"/>
      <c r="L509" s="46" t="s">
        <v>95</v>
      </c>
      <c r="M509" s="16">
        <f>IF(L509="SI",1,IF(L509="NO",0,IF(L509="Desactualizado",0.5,0)))</f>
        <v>1</v>
      </c>
      <c r="N509" s="29" t="s">
        <v>253</v>
      </c>
      <c r="P509" s="30" t="s">
        <v>254</v>
      </c>
      <c r="R509" s="31">
        <v>1</v>
      </c>
      <c r="T509" s="32"/>
      <c r="V509" s="53"/>
    </row>
    <row r="510" spans="2:22" ht="18.75" x14ac:dyDescent="0.35">
      <c r="B510" s="77"/>
      <c r="D510" s="33"/>
      <c r="F510" s="24">
        <f>ROUND((M506*(1/2))+(M517*(1/2)),1)</f>
        <v>0.5</v>
      </c>
      <c r="H510" s="44"/>
      <c r="I510" s="44"/>
      <c r="J510" s="21"/>
      <c r="L510" s="47"/>
      <c r="M510" s="13"/>
      <c r="N510" s="34"/>
      <c r="P510" s="34"/>
      <c r="R510" s="35"/>
      <c r="V510" s="53"/>
    </row>
    <row r="511" spans="2:22" ht="19.5" thickBot="1" x14ac:dyDescent="0.4">
      <c r="B511" s="77"/>
      <c r="D511" s="33"/>
      <c r="F511" s="33"/>
      <c r="H511" s="44"/>
      <c r="I511" s="44"/>
      <c r="J511" s="28" t="s">
        <v>21</v>
      </c>
      <c r="K511" s="38" t="s">
        <v>271</v>
      </c>
      <c r="L511" s="46" t="s">
        <v>97</v>
      </c>
      <c r="M511" s="16">
        <f>IF(L511="SI",1,IF(L511="NO",0,IF(L511="Desactualizado",0.5,0)))</f>
        <v>0</v>
      </c>
      <c r="N511" s="30"/>
      <c r="P511" s="30" t="s">
        <v>254</v>
      </c>
      <c r="R511" s="31">
        <v>0.01</v>
      </c>
      <c r="T511" s="32">
        <v>44742</v>
      </c>
      <c r="V511" s="53"/>
    </row>
    <row r="512" spans="2:22" ht="18.75" x14ac:dyDescent="0.35">
      <c r="B512" s="77"/>
      <c r="D512" s="33"/>
      <c r="F512" s="33"/>
      <c r="H512" s="44"/>
      <c r="I512" s="44"/>
      <c r="J512" s="21"/>
      <c r="L512" s="47"/>
      <c r="M512" s="13"/>
      <c r="N512" s="34"/>
      <c r="P512" s="34"/>
      <c r="R512" s="35"/>
      <c r="V512" s="53"/>
    </row>
    <row r="513" spans="2:22" ht="16.5" customHeight="1" thickBot="1" x14ac:dyDescent="0.4">
      <c r="B513" s="77"/>
      <c r="D513" s="33"/>
      <c r="H513" s="44"/>
      <c r="I513" s="44"/>
      <c r="J513" s="28" t="s">
        <v>54</v>
      </c>
      <c r="K513" s="15"/>
      <c r="L513" s="46" t="s">
        <v>95</v>
      </c>
      <c r="M513" s="16">
        <f>IF(L513="SI",1,IF(L513="NO",0,IF(L513="Desactualizado",0.5,0)))</f>
        <v>1</v>
      </c>
      <c r="N513" s="29" t="s">
        <v>253</v>
      </c>
      <c r="P513" s="30" t="s">
        <v>254</v>
      </c>
      <c r="R513" s="31">
        <v>1</v>
      </c>
      <c r="T513" s="32"/>
      <c r="V513" s="53"/>
    </row>
    <row r="514" spans="2:22" ht="18.75" x14ac:dyDescent="0.35">
      <c r="B514" s="77"/>
      <c r="D514" s="33"/>
      <c r="H514" s="44"/>
      <c r="J514" s="21"/>
      <c r="L514" s="47"/>
      <c r="M514" s="13"/>
      <c r="N514" s="34"/>
      <c r="P514" s="34"/>
      <c r="R514" s="35"/>
      <c r="V514" s="53"/>
    </row>
    <row r="515" spans="2:22" ht="19.5" thickBot="1" x14ac:dyDescent="0.4">
      <c r="B515" s="77"/>
      <c r="D515" s="33"/>
      <c r="H515" s="44"/>
      <c r="J515" s="28" t="s">
        <v>55</v>
      </c>
      <c r="K515" s="25" t="s">
        <v>272</v>
      </c>
      <c r="L515" s="46" t="s">
        <v>97</v>
      </c>
      <c r="M515" s="16">
        <f>IF(L515="SI",1,IF(L515="NO",0,IF(L515="Desactualizado",0.5,0)))</f>
        <v>0</v>
      </c>
      <c r="N515" s="30"/>
      <c r="P515" s="30" t="s">
        <v>254</v>
      </c>
      <c r="R515" s="31">
        <v>0.01</v>
      </c>
      <c r="T515" s="32">
        <v>44742</v>
      </c>
      <c r="V515" s="54"/>
    </row>
    <row r="516" spans="2:22" ht="18.75" x14ac:dyDescent="0.35">
      <c r="B516" s="77"/>
      <c r="D516" s="33"/>
      <c r="H516" s="19"/>
      <c r="J516" s="21"/>
      <c r="L516" s="47"/>
      <c r="M516" s="13"/>
      <c r="N516" s="34"/>
      <c r="P516" s="34"/>
      <c r="R516" s="35"/>
    </row>
    <row r="517" spans="2:22" ht="15" customHeight="1" x14ac:dyDescent="0.35">
      <c r="B517" s="77"/>
      <c r="D517" s="33"/>
      <c r="H517" s="75" t="s">
        <v>57</v>
      </c>
      <c r="L517" s="69" t="s">
        <v>95</v>
      </c>
      <c r="M517" s="16">
        <f>ROUND((M520*0.25)+(M522*0.25)+(M524*0.25)+(M526*0.25),1)</f>
        <v>0.5</v>
      </c>
      <c r="N517" s="71" t="s">
        <v>253</v>
      </c>
      <c r="O517" s="17">
        <f>IF(L517="","",IF(L517="SI",1,0))</f>
        <v>1</v>
      </c>
      <c r="P517" s="65" t="s">
        <v>254</v>
      </c>
      <c r="R517" s="67">
        <v>0.5</v>
      </c>
      <c r="T517" s="61">
        <v>44742</v>
      </c>
      <c r="V517" s="51" t="s">
        <v>311</v>
      </c>
    </row>
    <row r="518" spans="2:22" ht="15.75" customHeight="1" thickBot="1" x14ac:dyDescent="0.4">
      <c r="B518" s="77"/>
      <c r="D518" s="33"/>
      <c r="H518" s="76"/>
      <c r="J518" s="21"/>
      <c r="L518" s="70"/>
      <c r="M518" s="13"/>
      <c r="N518" s="66"/>
      <c r="P518" s="66"/>
      <c r="R518" s="68"/>
      <c r="T518" s="62"/>
      <c r="V518" s="52"/>
    </row>
    <row r="519" spans="2:22" ht="18.75" x14ac:dyDescent="0.35">
      <c r="B519" s="77"/>
      <c r="D519" s="33"/>
      <c r="H519" s="13"/>
      <c r="J519" s="21"/>
      <c r="L519" s="47"/>
      <c r="M519" s="13"/>
      <c r="N519" s="34"/>
      <c r="P519" s="34"/>
      <c r="R519" s="35"/>
      <c r="V519" s="53"/>
    </row>
    <row r="520" spans="2:22" ht="17.25" customHeight="1" thickBot="1" x14ac:dyDescent="0.4">
      <c r="B520" s="77"/>
      <c r="D520" s="33"/>
      <c r="H520" s="13"/>
      <c r="J520" s="28" t="s">
        <v>20</v>
      </c>
      <c r="K520" s="15"/>
      <c r="L520" s="46" t="s">
        <v>95</v>
      </c>
      <c r="M520" s="16">
        <f>IF(L520="SI",1,IF(L520="NO",0,IF(L520="Desactualizado",0.5,0)))</f>
        <v>1</v>
      </c>
      <c r="N520" s="29" t="s">
        <v>253</v>
      </c>
      <c r="P520" s="30" t="s">
        <v>254</v>
      </c>
      <c r="R520" s="31">
        <v>1</v>
      </c>
      <c r="T520" s="32"/>
      <c r="V520" s="53"/>
    </row>
    <row r="521" spans="2:22" ht="18.75" x14ac:dyDescent="0.35">
      <c r="B521" s="77"/>
      <c r="D521" s="33"/>
      <c r="H521" s="13"/>
      <c r="J521" s="21"/>
      <c r="L521" s="47"/>
      <c r="M521" s="13"/>
      <c r="N521" s="34"/>
      <c r="P521" s="34"/>
      <c r="R521" s="35"/>
      <c r="V521" s="53"/>
    </row>
    <row r="522" spans="2:22" ht="19.5" thickBot="1" x14ac:dyDescent="0.4">
      <c r="B522" s="77"/>
      <c r="D522" s="33"/>
      <c r="H522" s="19"/>
      <c r="J522" s="28" t="s">
        <v>21</v>
      </c>
      <c r="K522" s="25" t="s">
        <v>272</v>
      </c>
      <c r="L522" s="46" t="s">
        <v>97</v>
      </c>
      <c r="M522" s="16">
        <f>IF(L522="SI",1,IF(L522="NO",0,IF(L522="Desactualizado",0.5,0)))</f>
        <v>0</v>
      </c>
      <c r="N522" s="30"/>
      <c r="P522" s="30" t="s">
        <v>254</v>
      </c>
      <c r="R522" s="31">
        <v>0.01</v>
      </c>
      <c r="T522" s="32">
        <v>44742</v>
      </c>
      <c r="V522" s="53"/>
    </row>
    <row r="523" spans="2:22" ht="18.75" x14ac:dyDescent="0.35">
      <c r="B523" s="77"/>
      <c r="D523" s="33"/>
      <c r="H523" s="13"/>
      <c r="J523" s="21"/>
      <c r="L523" s="47"/>
      <c r="M523" s="13"/>
      <c r="N523" s="34"/>
      <c r="P523" s="34"/>
      <c r="R523" s="35"/>
      <c r="V523" s="53"/>
    </row>
    <row r="524" spans="2:22" ht="16.5" customHeight="1" thickBot="1" x14ac:dyDescent="0.4">
      <c r="B524" s="77"/>
      <c r="D524" s="33"/>
      <c r="H524" s="13"/>
      <c r="J524" s="28" t="s">
        <v>54</v>
      </c>
      <c r="K524" s="15"/>
      <c r="L524" s="46" t="s">
        <v>95</v>
      </c>
      <c r="M524" s="16">
        <f>IF(L524="SI",1,IF(L524="NO",0,IF(L524="Desactualizado",0.5,0)))</f>
        <v>1</v>
      </c>
      <c r="N524" s="29" t="s">
        <v>253</v>
      </c>
      <c r="P524" s="30" t="s">
        <v>254</v>
      </c>
      <c r="R524" s="31">
        <v>1</v>
      </c>
      <c r="T524" s="32"/>
      <c r="V524" s="53"/>
    </row>
    <row r="525" spans="2:22" ht="18.75" x14ac:dyDescent="0.35">
      <c r="B525" s="77"/>
      <c r="D525" s="33"/>
      <c r="H525" s="13"/>
      <c r="J525" s="21"/>
      <c r="L525" s="47"/>
      <c r="M525" s="13"/>
      <c r="N525" s="34"/>
      <c r="P525" s="34"/>
      <c r="R525" s="35"/>
      <c r="V525" s="53"/>
    </row>
    <row r="526" spans="2:22" ht="19.5" thickBot="1" x14ac:dyDescent="0.4">
      <c r="B526" s="77"/>
      <c r="D526" s="33"/>
      <c r="H526" s="13"/>
      <c r="J526" s="28" t="s">
        <v>55</v>
      </c>
      <c r="K526" s="25" t="s">
        <v>272</v>
      </c>
      <c r="L526" s="46" t="s">
        <v>97</v>
      </c>
      <c r="M526" s="16">
        <f>IF(L526="SI",1,IF(L526="NO",0,IF(L526="Desactualizado",0.5,0)))</f>
        <v>0</v>
      </c>
      <c r="N526" s="30"/>
      <c r="P526" s="30" t="s">
        <v>254</v>
      </c>
      <c r="R526" s="31">
        <v>0.01</v>
      </c>
      <c r="T526" s="32">
        <v>44742</v>
      </c>
      <c r="V526" s="54"/>
    </row>
    <row r="527" spans="2:22" x14ac:dyDescent="0.35">
      <c r="B527" s="77"/>
    </row>
  </sheetData>
  <mergeCells count="879">
    <mergeCell ref="V41:V42"/>
    <mergeCell ref="V8:V9"/>
    <mergeCell ref="V44:V45"/>
    <mergeCell ref="V488:V489"/>
    <mergeCell ref="V20:V21"/>
    <mergeCell ref="V409:V410"/>
    <mergeCell ref="V389:V390"/>
    <mergeCell ref="V170:V174"/>
    <mergeCell ref="V59:V60"/>
    <mergeCell ref="V77:V81"/>
    <mergeCell ref="V95:V96"/>
    <mergeCell ref="V113:V117"/>
    <mergeCell ref="V119:V138"/>
    <mergeCell ref="V152:V153"/>
    <mergeCell ref="V188:V189"/>
    <mergeCell ref="V227:V228"/>
    <mergeCell ref="V236:V240"/>
    <mergeCell ref="V38:V39"/>
    <mergeCell ref="V35:V36"/>
    <mergeCell ref="V14:V15"/>
    <mergeCell ref="V29:V30"/>
    <mergeCell ref="L477:L478"/>
    <mergeCell ref="N477:N478"/>
    <mergeCell ref="P477:P478"/>
    <mergeCell ref="R477:R478"/>
    <mergeCell ref="H477:H478"/>
    <mergeCell ref="H503:H504"/>
    <mergeCell ref="H506:H507"/>
    <mergeCell ref="H517:H518"/>
    <mergeCell ref="H488:H489"/>
    <mergeCell ref="P506:P507"/>
    <mergeCell ref="R506:R507"/>
    <mergeCell ref="H459:H460"/>
    <mergeCell ref="L459:L460"/>
    <mergeCell ref="N459:N460"/>
    <mergeCell ref="P459:P460"/>
    <mergeCell ref="R459:R460"/>
    <mergeCell ref="F466:F469"/>
    <mergeCell ref="H466:H467"/>
    <mergeCell ref="P449:P450"/>
    <mergeCell ref="R449:R450"/>
    <mergeCell ref="P452:P453"/>
    <mergeCell ref="R452:R453"/>
    <mergeCell ref="L466:L467"/>
    <mergeCell ref="N466:N467"/>
    <mergeCell ref="P466:P467"/>
    <mergeCell ref="R466:R467"/>
    <mergeCell ref="H449:H450"/>
    <mergeCell ref="H452:H453"/>
    <mergeCell ref="L449:L450"/>
    <mergeCell ref="L452:L453"/>
    <mergeCell ref="P415:P416"/>
    <mergeCell ref="R415:R416"/>
    <mergeCell ref="P418:P419"/>
    <mergeCell ref="R418:R419"/>
    <mergeCell ref="P421:P422"/>
    <mergeCell ref="R421:R422"/>
    <mergeCell ref="P424:P425"/>
    <mergeCell ref="R424:R425"/>
    <mergeCell ref="P427:P428"/>
    <mergeCell ref="R427:R428"/>
    <mergeCell ref="P380:P381"/>
    <mergeCell ref="R380:R381"/>
    <mergeCell ref="P389:P390"/>
    <mergeCell ref="R389:R390"/>
    <mergeCell ref="P406:P407"/>
    <mergeCell ref="R406:R407"/>
    <mergeCell ref="P409:P410"/>
    <mergeCell ref="R409:R410"/>
    <mergeCell ref="P412:P413"/>
    <mergeCell ref="R412:R413"/>
    <mergeCell ref="P357:P358"/>
    <mergeCell ref="R357:R358"/>
    <mergeCell ref="P360:P361"/>
    <mergeCell ref="R360:R361"/>
    <mergeCell ref="P363:P364"/>
    <mergeCell ref="R363:R364"/>
    <mergeCell ref="P366:P367"/>
    <mergeCell ref="R366:R367"/>
    <mergeCell ref="P377:P378"/>
    <mergeCell ref="R377:R378"/>
    <mergeCell ref="P336:P337"/>
    <mergeCell ref="R336:R337"/>
    <mergeCell ref="P339:P340"/>
    <mergeCell ref="R339:R340"/>
    <mergeCell ref="P342:P343"/>
    <mergeCell ref="R342:R343"/>
    <mergeCell ref="P345:P346"/>
    <mergeCell ref="R345:R346"/>
    <mergeCell ref="P348:P349"/>
    <mergeCell ref="R348:R349"/>
    <mergeCell ref="P321:P322"/>
    <mergeCell ref="R321:R322"/>
    <mergeCell ref="P324:P325"/>
    <mergeCell ref="R324:R325"/>
    <mergeCell ref="P327:P328"/>
    <mergeCell ref="R327:R328"/>
    <mergeCell ref="P330:P331"/>
    <mergeCell ref="R330:R331"/>
    <mergeCell ref="P333:P334"/>
    <mergeCell ref="R333:R334"/>
    <mergeCell ref="P306:P307"/>
    <mergeCell ref="R306:R307"/>
    <mergeCell ref="P309:P310"/>
    <mergeCell ref="R309:R310"/>
    <mergeCell ref="P312:P313"/>
    <mergeCell ref="R312:R313"/>
    <mergeCell ref="P315:P316"/>
    <mergeCell ref="R315:R316"/>
    <mergeCell ref="P318:P319"/>
    <mergeCell ref="R318:R319"/>
    <mergeCell ref="P263:P264"/>
    <mergeCell ref="R263:R264"/>
    <mergeCell ref="P266:P267"/>
    <mergeCell ref="R266:R267"/>
    <mergeCell ref="P277:P278"/>
    <mergeCell ref="R277:R278"/>
    <mergeCell ref="P280:P281"/>
    <mergeCell ref="R280:R281"/>
    <mergeCell ref="P289:P290"/>
    <mergeCell ref="R289:R290"/>
    <mergeCell ref="P242:P243"/>
    <mergeCell ref="R242:R243"/>
    <mergeCell ref="P245:P246"/>
    <mergeCell ref="R245:R246"/>
    <mergeCell ref="P248:P249"/>
    <mergeCell ref="R248:R249"/>
    <mergeCell ref="P257:P258"/>
    <mergeCell ref="R257:R258"/>
    <mergeCell ref="P260:P261"/>
    <mergeCell ref="R260:R261"/>
    <mergeCell ref="P227:P228"/>
    <mergeCell ref="R227:R228"/>
    <mergeCell ref="P230:P231"/>
    <mergeCell ref="R230:R231"/>
    <mergeCell ref="P233:P234"/>
    <mergeCell ref="R233:R234"/>
    <mergeCell ref="P236:P237"/>
    <mergeCell ref="R236:R237"/>
    <mergeCell ref="P239:P240"/>
    <mergeCell ref="R239:R240"/>
    <mergeCell ref="P212:P213"/>
    <mergeCell ref="R212:R213"/>
    <mergeCell ref="P215:P216"/>
    <mergeCell ref="R215:R216"/>
    <mergeCell ref="P218:P219"/>
    <mergeCell ref="R218:R219"/>
    <mergeCell ref="P221:P222"/>
    <mergeCell ref="R221:R222"/>
    <mergeCell ref="P224:P225"/>
    <mergeCell ref="R224:R225"/>
    <mergeCell ref="P197:P198"/>
    <mergeCell ref="R197:R198"/>
    <mergeCell ref="P200:P201"/>
    <mergeCell ref="R200:R201"/>
    <mergeCell ref="P203:P204"/>
    <mergeCell ref="R203:R204"/>
    <mergeCell ref="P206:P207"/>
    <mergeCell ref="R206:R207"/>
    <mergeCell ref="P209:P210"/>
    <mergeCell ref="R209:R210"/>
    <mergeCell ref="P182:P183"/>
    <mergeCell ref="R182:R183"/>
    <mergeCell ref="P185:P186"/>
    <mergeCell ref="R185:R186"/>
    <mergeCell ref="P188:P189"/>
    <mergeCell ref="R188:R189"/>
    <mergeCell ref="P191:P192"/>
    <mergeCell ref="R191:R192"/>
    <mergeCell ref="P194:P195"/>
    <mergeCell ref="R194:R195"/>
    <mergeCell ref="P167:P168"/>
    <mergeCell ref="R167:R168"/>
    <mergeCell ref="P170:P171"/>
    <mergeCell ref="R170:R171"/>
    <mergeCell ref="P173:P174"/>
    <mergeCell ref="R173:R174"/>
    <mergeCell ref="P176:P177"/>
    <mergeCell ref="R176:R177"/>
    <mergeCell ref="P179:P180"/>
    <mergeCell ref="R179:R180"/>
    <mergeCell ref="P152:P153"/>
    <mergeCell ref="R152:R153"/>
    <mergeCell ref="P155:P156"/>
    <mergeCell ref="R155:R156"/>
    <mergeCell ref="P158:P159"/>
    <mergeCell ref="R158:R159"/>
    <mergeCell ref="P161:P162"/>
    <mergeCell ref="R161:R162"/>
    <mergeCell ref="P164:P165"/>
    <mergeCell ref="R164:R165"/>
    <mergeCell ref="P137:P138"/>
    <mergeCell ref="R137:R138"/>
    <mergeCell ref="P140:P141"/>
    <mergeCell ref="R140:R141"/>
    <mergeCell ref="P143:P144"/>
    <mergeCell ref="R143:R144"/>
    <mergeCell ref="P146:P147"/>
    <mergeCell ref="R146:R147"/>
    <mergeCell ref="P149:P150"/>
    <mergeCell ref="R149:R150"/>
    <mergeCell ref="P122:P123"/>
    <mergeCell ref="R122:R123"/>
    <mergeCell ref="P125:P126"/>
    <mergeCell ref="R125:R126"/>
    <mergeCell ref="P128:P129"/>
    <mergeCell ref="R128:R129"/>
    <mergeCell ref="P131:P132"/>
    <mergeCell ref="R131:R132"/>
    <mergeCell ref="P134:P135"/>
    <mergeCell ref="R134:R135"/>
    <mergeCell ref="P107:P108"/>
    <mergeCell ref="R107:R108"/>
    <mergeCell ref="P110:P111"/>
    <mergeCell ref="R110:R111"/>
    <mergeCell ref="P113:P114"/>
    <mergeCell ref="R113:R114"/>
    <mergeCell ref="P116:P117"/>
    <mergeCell ref="R116:R117"/>
    <mergeCell ref="P119:P120"/>
    <mergeCell ref="R119:R120"/>
    <mergeCell ref="P92:P93"/>
    <mergeCell ref="R92:R93"/>
    <mergeCell ref="P95:P96"/>
    <mergeCell ref="R95:R96"/>
    <mergeCell ref="P98:P99"/>
    <mergeCell ref="R98:R99"/>
    <mergeCell ref="P101:P102"/>
    <mergeCell ref="R101:R102"/>
    <mergeCell ref="P104:P105"/>
    <mergeCell ref="R104:R105"/>
    <mergeCell ref="P77:P78"/>
    <mergeCell ref="R77:R78"/>
    <mergeCell ref="P80:P81"/>
    <mergeCell ref="R80:R81"/>
    <mergeCell ref="P83:P84"/>
    <mergeCell ref="R83:R84"/>
    <mergeCell ref="P86:P87"/>
    <mergeCell ref="R86:R87"/>
    <mergeCell ref="P89:P90"/>
    <mergeCell ref="R89:R90"/>
    <mergeCell ref="P62:P63"/>
    <mergeCell ref="R62:R63"/>
    <mergeCell ref="P65:P66"/>
    <mergeCell ref="R65:R66"/>
    <mergeCell ref="P68:P69"/>
    <mergeCell ref="R68:R69"/>
    <mergeCell ref="P71:P72"/>
    <mergeCell ref="R71:R72"/>
    <mergeCell ref="P74:P75"/>
    <mergeCell ref="R74:R75"/>
    <mergeCell ref="P47:P48"/>
    <mergeCell ref="R47:R48"/>
    <mergeCell ref="P50:P51"/>
    <mergeCell ref="R50:R51"/>
    <mergeCell ref="P53:P54"/>
    <mergeCell ref="R53:R54"/>
    <mergeCell ref="P56:P57"/>
    <mergeCell ref="R56:R57"/>
    <mergeCell ref="P59:P60"/>
    <mergeCell ref="R59:R60"/>
    <mergeCell ref="P32:P33"/>
    <mergeCell ref="R32:R33"/>
    <mergeCell ref="P35:P36"/>
    <mergeCell ref="R35:R36"/>
    <mergeCell ref="P38:P39"/>
    <mergeCell ref="R38:R39"/>
    <mergeCell ref="P41:P42"/>
    <mergeCell ref="R41:R42"/>
    <mergeCell ref="P44:P45"/>
    <mergeCell ref="R44:R45"/>
    <mergeCell ref="P17:P18"/>
    <mergeCell ref="R17:R18"/>
    <mergeCell ref="P20:P21"/>
    <mergeCell ref="R20:R21"/>
    <mergeCell ref="P23:P24"/>
    <mergeCell ref="R23:R24"/>
    <mergeCell ref="P26:P27"/>
    <mergeCell ref="R26:R27"/>
    <mergeCell ref="P29:P30"/>
    <mergeCell ref="R29:R30"/>
    <mergeCell ref="P8:P9"/>
    <mergeCell ref="R8:R9"/>
    <mergeCell ref="P5:P6"/>
    <mergeCell ref="R5:R6"/>
    <mergeCell ref="P11:P12"/>
    <mergeCell ref="R11:R12"/>
    <mergeCell ref="P14:P15"/>
    <mergeCell ref="R14:R15"/>
    <mergeCell ref="J5:J6"/>
    <mergeCell ref="L5:L6"/>
    <mergeCell ref="N8:N9"/>
    <mergeCell ref="N11:N12"/>
    <mergeCell ref="N14:N15"/>
    <mergeCell ref="L421:L422"/>
    <mergeCell ref="L424:L425"/>
    <mergeCell ref="L427:L428"/>
    <mergeCell ref="L430:L431"/>
    <mergeCell ref="L433:L434"/>
    <mergeCell ref="L436:L437"/>
    <mergeCell ref="L439:L440"/>
    <mergeCell ref="L442:L443"/>
    <mergeCell ref="L445:L446"/>
    <mergeCell ref="L366:L367"/>
    <mergeCell ref="L377:L378"/>
    <mergeCell ref="L380:L381"/>
    <mergeCell ref="L389:L390"/>
    <mergeCell ref="L406:L407"/>
    <mergeCell ref="L409:L410"/>
    <mergeCell ref="L412:L413"/>
    <mergeCell ref="L415:L416"/>
    <mergeCell ref="L418:L419"/>
    <mergeCell ref="L333:L334"/>
    <mergeCell ref="L336:L337"/>
    <mergeCell ref="L339:L340"/>
    <mergeCell ref="L342:L343"/>
    <mergeCell ref="L345:L346"/>
    <mergeCell ref="L348:L349"/>
    <mergeCell ref="L357:L358"/>
    <mergeCell ref="L360:L361"/>
    <mergeCell ref="L363:L364"/>
    <mergeCell ref="L306:L307"/>
    <mergeCell ref="L309:L310"/>
    <mergeCell ref="L312:L313"/>
    <mergeCell ref="L315:L316"/>
    <mergeCell ref="L318:L319"/>
    <mergeCell ref="L321:L322"/>
    <mergeCell ref="L324:L325"/>
    <mergeCell ref="L327:L328"/>
    <mergeCell ref="L330:L331"/>
    <mergeCell ref="L245:L246"/>
    <mergeCell ref="L248:L249"/>
    <mergeCell ref="L257:L258"/>
    <mergeCell ref="L260:L261"/>
    <mergeCell ref="L263:L264"/>
    <mergeCell ref="L266:L267"/>
    <mergeCell ref="L277:L278"/>
    <mergeCell ref="L280:L281"/>
    <mergeCell ref="L289:L290"/>
    <mergeCell ref="L218:L219"/>
    <mergeCell ref="L221:L222"/>
    <mergeCell ref="L224:L225"/>
    <mergeCell ref="L227:L228"/>
    <mergeCell ref="L230:L231"/>
    <mergeCell ref="L233:L234"/>
    <mergeCell ref="L236:L237"/>
    <mergeCell ref="L239:L240"/>
    <mergeCell ref="L242:L243"/>
    <mergeCell ref="L191:L192"/>
    <mergeCell ref="L194:L195"/>
    <mergeCell ref="L197:L198"/>
    <mergeCell ref="L200:L201"/>
    <mergeCell ref="L203:L204"/>
    <mergeCell ref="L206:L207"/>
    <mergeCell ref="L209:L210"/>
    <mergeCell ref="L212:L213"/>
    <mergeCell ref="L215:L216"/>
    <mergeCell ref="L164:L165"/>
    <mergeCell ref="L167:L168"/>
    <mergeCell ref="L170:L171"/>
    <mergeCell ref="L173:L174"/>
    <mergeCell ref="L176:L177"/>
    <mergeCell ref="L179:L180"/>
    <mergeCell ref="L182:L183"/>
    <mergeCell ref="L185:L186"/>
    <mergeCell ref="L188:L189"/>
    <mergeCell ref="L137:L138"/>
    <mergeCell ref="L140:L141"/>
    <mergeCell ref="L143:L144"/>
    <mergeCell ref="L146:L147"/>
    <mergeCell ref="L149:L150"/>
    <mergeCell ref="L152:L153"/>
    <mergeCell ref="L155:L156"/>
    <mergeCell ref="L158:L159"/>
    <mergeCell ref="L161:L162"/>
    <mergeCell ref="L110:L111"/>
    <mergeCell ref="L113:L114"/>
    <mergeCell ref="L116:L117"/>
    <mergeCell ref="L119:L120"/>
    <mergeCell ref="L122:L123"/>
    <mergeCell ref="L125:L126"/>
    <mergeCell ref="L128:L129"/>
    <mergeCell ref="L131:L132"/>
    <mergeCell ref="L134:L135"/>
    <mergeCell ref="L83:L84"/>
    <mergeCell ref="L86:L87"/>
    <mergeCell ref="L89:L90"/>
    <mergeCell ref="L92:L93"/>
    <mergeCell ref="L95:L96"/>
    <mergeCell ref="L98:L99"/>
    <mergeCell ref="L101:L102"/>
    <mergeCell ref="L104:L105"/>
    <mergeCell ref="L107:L108"/>
    <mergeCell ref="L56:L57"/>
    <mergeCell ref="L59:L60"/>
    <mergeCell ref="L62:L63"/>
    <mergeCell ref="L65:L66"/>
    <mergeCell ref="L68:L69"/>
    <mergeCell ref="L71:L72"/>
    <mergeCell ref="L74:L75"/>
    <mergeCell ref="L77:L78"/>
    <mergeCell ref="L80:L81"/>
    <mergeCell ref="H418:H419"/>
    <mergeCell ref="F421:F424"/>
    <mergeCell ref="H421:H422"/>
    <mergeCell ref="H424:H425"/>
    <mergeCell ref="F436:F439"/>
    <mergeCell ref="H436:H437"/>
    <mergeCell ref="H439:H440"/>
    <mergeCell ref="L8:L9"/>
    <mergeCell ref="J8:J9"/>
    <mergeCell ref="L11:L12"/>
    <mergeCell ref="L14:L15"/>
    <mergeCell ref="L17:L18"/>
    <mergeCell ref="L20:L21"/>
    <mergeCell ref="L23:L24"/>
    <mergeCell ref="L26:L27"/>
    <mergeCell ref="L29:L30"/>
    <mergeCell ref="L32:L33"/>
    <mergeCell ref="L35:L36"/>
    <mergeCell ref="L38:L39"/>
    <mergeCell ref="L41:L42"/>
    <mergeCell ref="L44:L45"/>
    <mergeCell ref="L47:L48"/>
    <mergeCell ref="L50:L51"/>
    <mergeCell ref="L53:L54"/>
    <mergeCell ref="H380:H381"/>
    <mergeCell ref="H389:H390"/>
    <mergeCell ref="H406:H407"/>
    <mergeCell ref="H409:H410"/>
    <mergeCell ref="H412:H413"/>
    <mergeCell ref="H415:H416"/>
    <mergeCell ref="H348:H349"/>
    <mergeCell ref="H357:H358"/>
    <mergeCell ref="H360:H361"/>
    <mergeCell ref="H363:H364"/>
    <mergeCell ref="H366:H367"/>
    <mergeCell ref="H377:H378"/>
    <mergeCell ref="H333:H334"/>
    <mergeCell ref="H336:H337"/>
    <mergeCell ref="H339:H340"/>
    <mergeCell ref="H342:H343"/>
    <mergeCell ref="F343:F346"/>
    <mergeCell ref="H345:H346"/>
    <mergeCell ref="H318:H319"/>
    <mergeCell ref="F321:F324"/>
    <mergeCell ref="H321:H322"/>
    <mergeCell ref="H324:H325"/>
    <mergeCell ref="F327:F330"/>
    <mergeCell ref="H327:H328"/>
    <mergeCell ref="H330:H331"/>
    <mergeCell ref="H280:H281"/>
    <mergeCell ref="H289:H290"/>
    <mergeCell ref="H306:H307"/>
    <mergeCell ref="H309:H310"/>
    <mergeCell ref="H312:H313"/>
    <mergeCell ref="H315:H316"/>
    <mergeCell ref="H248:H249"/>
    <mergeCell ref="H257:H258"/>
    <mergeCell ref="H260:H261"/>
    <mergeCell ref="H263:H264"/>
    <mergeCell ref="H266:H267"/>
    <mergeCell ref="H277:H278"/>
    <mergeCell ref="H230:H231"/>
    <mergeCell ref="H233:H234"/>
    <mergeCell ref="H236:H237"/>
    <mergeCell ref="H239:H240"/>
    <mergeCell ref="H242:H243"/>
    <mergeCell ref="H245:H246"/>
    <mergeCell ref="H215:H216"/>
    <mergeCell ref="H218:H219"/>
    <mergeCell ref="H221:H222"/>
    <mergeCell ref="H224:H225"/>
    <mergeCell ref="H227:H228"/>
    <mergeCell ref="H200:H201"/>
    <mergeCell ref="H203:H204"/>
    <mergeCell ref="H206:H207"/>
    <mergeCell ref="H209:H210"/>
    <mergeCell ref="F208:F211"/>
    <mergeCell ref="H212:H213"/>
    <mergeCell ref="H176:H177"/>
    <mergeCell ref="F178:F181"/>
    <mergeCell ref="H179:H180"/>
    <mergeCell ref="H182:H183"/>
    <mergeCell ref="H185:H186"/>
    <mergeCell ref="H188:H189"/>
    <mergeCell ref="H191:H192"/>
    <mergeCell ref="H194:H195"/>
    <mergeCell ref="F193:F196"/>
    <mergeCell ref="H197:H198"/>
    <mergeCell ref="H173:H174"/>
    <mergeCell ref="H155:H156"/>
    <mergeCell ref="H158:H159"/>
    <mergeCell ref="F160:F163"/>
    <mergeCell ref="H161:H162"/>
    <mergeCell ref="H164:H165"/>
    <mergeCell ref="H167:H168"/>
    <mergeCell ref="H140:H141"/>
    <mergeCell ref="F142:F145"/>
    <mergeCell ref="H143:H144"/>
    <mergeCell ref="H146:H147"/>
    <mergeCell ref="H149:H150"/>
    <mergeCell ref="H152:H153"/>
    <mergeCell ref="H110:H111"/>
    <mergeCell ref="H113:H114"/>
    <mergeCell ref="H116:H117"/>
    <mergeCell ref="H92:H93"/>
    <mergeCell ref="H95:H96"/>
    <mergeCell ref="H98:H99"/>
    <mergeCell ref="H101:H102"/>
    <mergeCell ref="H134:H135"/>
    <mergeCell ref="H170:H171"/>
    <mergeCell ref="B8:B9"/>
    <mergeCell ref="D8:D9"/>
    <mergeCell ref="F8:F9"/>
    <mergeCell ref="H8:H9"/>
    <mergeCell ref="H62:H63"/>
    <mergeCell ref="H65:H66"/>
    <mergeCell ref="H68:H69"/>
    <mergeCell ref="H71:H72"/>
    <mergeCell ref="H74:H75"/>
    <mergeCell ref="H29:H30"/>
    <mergeCell ref="H32:H33"/>
    <mergeCell ref="H35:H36"/>
    <mergeCell ref="H11:H12"/>
    <mergeCell ref="H14:H15"/>
    <mergeCell ref="H17:H18"/>
    <mergeCell ref="H20:H21"/>
    <mergeCell ref="H23:H24"/>
    <mergeCell ref="H26:H27"/>
    <mergeCell ref="F31:F34"/>
    <mergeCell ref="H38:H39"/>
    <mergeCell ref="H41:H42"/>
    <mergeCell ref="F42:F45"/>
    <mergeCell ref="H44:H45"/>
    <mergeCell ref="H47:H48"/>
    <mergeCell ref="H50:H51"/>
    <mergeCell ref="H53:H54"/>
    <mergeCell ref="F49:F52"/>
    <mergeCell ref="H56:H57"/>
    <mergeCell ref="H59:H60"/>
    <mergeCell ref="H80:H81"/>
    <mergeCell ref="F67:F70"/>
    <mergeCell ref="H77:H78"/>
    <mergeCell ref="B242:B447"/>
    <mergeCell ref="D243:D246"/>
    <mergeCell ref="F243:F246"/>
    <mergeCell ref="H137:H138"/>
    <mergeCell ref="H83:H84"/>
    <mergeCell ref="F85:F88"/>
    <mergeCell ref="H86:H87"/>
    <mergeCell ref="H89:H90"/>
    <mergeCell ref="H119:H120"/>
    <mergeCell ref="H122:H123"/>
    <mergeCell ref="H125:H126"/>
    <mergeCell ref="H128:H129"/>
    <mergeCell ref="H131:H132"/>
    <mergeCell ref="F103:F106"/>
    <mergeCell ref="H104:H105"/>
    <mergeCell ref="H107:H108"/>
    <mergeCell ref="B448:B527"/>
    <mergeCell ref="D449:D452"/>
    <mergeCell ref="B11:B241"/>
    <mergeCell ref="F16:F19"/>
    <mergeCell ref="D12:D16"/>
    <mergeCell ref="D48:D52"/>
    <mergeCell ref="D84:D88"/>
    <mergeCell ref="D126:D130"/>
    <mergeCell ref="F226:F229"/>
    <mergeCell ref="F126:F130"/>
    <mergeCell ref="F488:F491"/>
    <mergeCell ref="D466:D469"/>
    <mergeCell ref="D343:D346"/>
    <mergeCell ref="F449:F452"/>
    <mergeCell ref="D141:D145"/>
    <mergeCell ref="D177:D181"/>
    <mergeCell ref="D207:D211"/>
    <mergeCell ref="N17:N18"/>
    <mergeCell ref="N20:N21"/>
    <mergeCell ref="N23:N24"/>
    <mergeCell ref="N26:N27"/>
    <mergeCell ref="N29:N30"/>
    <mergeCell ref="N32:N33"/>
    <mergeCell ref="N35:N36"/>
    <mergeCell ref="N38:N39"/>
    <mergeCell ref="N41:N42"/>
    <mergeCell ref="N44:N45"/>
    <mergeCell ref="N47:N48"/>
    <mergeCell ref="N50:N51"/>
    <mergeCell ref="N53:N54"/>
    <mergeCell ref="N56:N57"/>
    <mergeCell ref="N59:N60"/>
    <mergeCell ref="N62:N63"/>
    <mergeCell ref="N65:N66"/>
    <mergeCell ref="N68:N69"/>
    <mergeCell ref="N71:N72"/>
    <mergeCell ref="N74:N75"/>
    <mergeCell ref="N77:N78"/>
    <mergeCell ref="N80:N81"/>
    <mergeCell ref="N83:N84"/>
    <mergeCell ref="N86:N87"/>
    <mergeCell ref="N89:N90"/>
    <mergeCell ref="N92:N93"/>
    <mergeCell ref="N95:N96"/>
    <mergeCell ref="N98:N99"/>
    <mergeCell ref="N101:N102"/>
    <mergeCell ref="N104:N105"/>
    <mergeCell ref="N107:N108"/>
    <mergeCell ref="N110:N111"/>
    <mergeCell ref="N113:N114"/>
    <mergeCell ref="N116:N117"/>
    <mergeCell ref="N119:N120"/>
    <mergeCell ref="N122:N123"/>
    <mergeCell ref="N125:N126"/>
    <mergeCell ref="N128:N129"/>
    <mergeCell ref="N131:N132"/>
    <mergeCell ref="N134:N135"/>
    <mergeCell ref="N137:N138"/>
    <mergeCell ref="N140:N141"/>
    <mergeCell ref="N143:N144"/>
    <mergeCell ref="N146:N147"/>
    <mergeCell ref="N149:N150"/>
    <mergeCell ref="N152:N153"/>
    <mergeCell ref="N155:N156"/>
    <mergeCell ref="N158:N159"/>
    <mergeCell ref="N161:N162"/>
    <mergeCell ref="N164:N165"/>
    <mergeCell ref="N167:N168"/>
    <mergeCell ref="N170:N171"/>
    <mergeCell ref="N173:N174"/>
    <mergeCell ref="N176:N177"/>
    <mergeCell ref="N179:N180"/>
    <mergeCell ref="N182:N183"/>
    <mergeCell ref="N185:N186"/>
    <mergeCell ref="N188:N189"/>
    <mergeCell ref="N191:N192"/>
    <mergeCell ref="N194:N195"/>
    <mergeCell ref="N197:N198"/>
    <mergeCell ref="N200:N201"/>
    <mergeCell ref="N203:N204"/>
    <mergeCell ref="N206:N207"/>
    <mergeCell ref="N209:N210"/>
    <mergeCell ref="N212:N213"/>
    <mergeCell ref="N215:N216"/>
    <mergeCell ref="N218:N219"/>
    <mergeCell ref="N221:N222"/>
    <mergeCell ref="N224:N225"/>
    <mergeCell ref="N227:N228"/>
    <mergeCell ref="N230:N231"/>
    <mergeCell ref="N233:N234"/>
    <mergeCell ref="N236:N237"/>
    <mergeCell ref="N239:N240"/>
    <mergeCell ref="N242:N243"/>
    <mergeCell ref="N245:N246"/>
    <mergeCell ref="N248:N249"/>
    <mergeCell ref="N257:N258"/>
    <mergeCell ref="N260:N261"/>
    <mergeCell ref="N263:N264"/>
    <mergeCell ref="N266:N267"/>
    <mergeCell ref="N277:N278"/>
    <mergeCell ref="N280:N281"/>
    <mergeCell ref="N289:N290"/>
    <mergeCell ref="N306:N307"/>
    <mergeCell ref="N309:N310"/>
    <mergeCell ref="N312:N313"/>
    <mergeCell ref="N315:N316"/>
    <mergeCell ref="N318:N319"/>
    <mergeCell ref="N321:N322"/>
    <mergeCell ref="N324:N325"/>
    <mergeCell ref="N327:N328"/>
    <mergeCell ref="N330:N331"/>
    <mergeCell ref="N333:N334"/>
    <mergeCell ref="N336:N337"/>
    <mergeCell ref="N339:N340"/>
    <mergeCell ref="N342:N343"/>
    <mergeCell ref="N345:N346"/>
    <mergeCell ref="N348:N349"/>
    <mergeCell ref="N357:N358"/>
    <mergeCell ref="N360:N361"/>
    <mergeCell ref="N363:N364"/>
    <mergeCell ref="N366:N367"/>
    <mergeCell ref="N377:N378"/>
    <mergeCell ref="N380:N381"/>
    <mergeCell ref="N389:N390"/>
    <mergeCell ref="N406:N407"/>
    <mergeCell ref="N409:N410"/>
    <mergeCell ref="N412:N413"/>
    <mergeCell ref="N415:N416"/>
    <mergeCell ref="N418:N419"/>
    <mergeCell ref="N421:N422"/>
    <mergeCell ref="N424:N425"/>
    <mergeCell ref="D506:D509"/>
    <mergeCell ref="F506:F509"/>
    <mergeCell ref="L506:L507"/>
    <mergeCell ref="N506:N507"/>
    <mergeCell ref="N427:N428"/>
    <mergeCell ref="N430:N431"/>
    <mergeCell ref="N433:N434"/>
    <mergeCell ref="N436:N437"/>
    <mergeCell ref="N439:N440"/>
    <mergeCell ref="N442:N443"/>
    <mergeCell ref="N445:N446"/>
    <mergeCell ref="N449:N450"/>
    <mergeCell ref="N452:N453"/>
    <mergeCell ref="H442:H443"/>
    <mergeCell ref="H445:H446"/>
    <mergeCell ref="H427:H428"/>
    <mergeCell ref="H430:H431"/>
    <mergeCell ref="H433:H434"/>
    <mergeCell ref="P430:P431"/>
    <mergeCell ref="R430:R431"/>
    <mergeCell ref="L517:L518"/>
    <mergeCell ref="N517:N518"/>
    <mergeCell ref="P517:P518"/>
    <mergeCell ref="R517:R518"/>
    <mergeCell ref="L488:L489"/>
    <mergeCell ref="N488:N489"/>
    <mergeCell ref="P488:P489"/>
    <mergeCell ref="R488:R489"/>
    <mergeCell ref="L503:L504"/>
    <mergeCell ref="N503:N504"/>
    <mergeCell ref="P503:P504"/>
    <mergeCell ref="R503:R504"/>
    <mergeCell ref="P433:P434"/>
    <mergeCell ref="R433:R434"/>
    <mergeCell ref="P436:P437"/>
    <mergeCell ref="R436:R437"/>
    <mergeCell ref="P439:P440"/>
    <mergeCell ref="R439:R440"/>
    <mergeCell ref="P442:P443"/>
    <mergeCell ref="R442:R443"/>
    <mergeCell ref="P445:P446"/>
    <mergeCell ref="R445:R446"/>
    <mergeCell ref="T8:T9"/>
    <mergeCell ref="T11:T12"/>
    <mergeCell ref="T14:T15"/>
    <mergeCell ref="T17:T18"/>
    <mergeCell ref="T20:T21"/>
    <mergeCell ref="T23:T24"/>
    <mergeCell ref="T26:T27"/>
    <mergeCell ref="T29:T30"/>
    <mergeCell ref="T32:T33"/>
    <mergeCell ref="T35:T36"/>
    <mergeCell ref="T38:T39"/>
    <mergeCell ref="T41:T42"/>
    <mergeCell ref="T44:T45"/>
    <mergeCell ref="T47:T48"/>
    <mergeCell ref="T50:T51"/>
    <mergeCell ref="T53:T54"/>
    <mergeCell ref="T56:T57"/>
    <mergeCell ref="T59:T60"/>
    <mergeCell ref="T62:T63"/>
    <mergeCell ref="T65:T66"/>
    <mergeCell ref="T68:T69"/>
    <mergeCell ref="T71:T72"/>
    <mergeCell ref="T74:T75"/>
    <mergeCell ref="T77:T78"/>
    <mergeCell ref="T80:T81"/>
    <mergeCell ref="T83:T84"/>
    <mergeCell ref="T86:T87"/>
    <mergeCell ref="T89:T90"/>
    <mergeCell ref="T92:T93"/>
    <mergeCell ref="T95:T96"/>
    <mergeCell ref="T98:T99"/>
    <mergeCell ref="T101:T102"/>
    <mergeCell ref="T104:T105"/>
    <mergeCell ref="T107:T108"/>
    <mergeCell ref="T110:T111"/>
    <mergeCell ref="T113:T114"/>
    <mergeCell ref="T116:T117"/>
    <mergeCell ref="T119:T120"/>
    <mergeCell ref="T122:T123"/>
    <mergeCell ref="T125:T126"/>
    <mergeCell ref="T128:T129"/>
    <mergeCell ref="T131:T132"/>
    <mergeCell ref="T134:T135"/>
    <mergeCell ref="T137:T138"/>
    <mergeCell ref="T140:T141"/>
    <mergeCell ref="T143:T144"/>
    <mergeCell ref="T146:T147"/>
    <mergeCell ref="T149:T150"/>
    <mergeCell ref="T152:T153"/>
    <mergeCell ref="T155:T156"/>
    <mergeCell ref="T158:T159"/>
    <mergeCell ref="T161:T162"/>
    <mergeCell ref="T164:T165"/>
    <mergeCell ref="T167:T168"/>
    <mergeCell ref="T170:T171"/>
    <mergeCell ref="T173:T174"/>
    <mergeCell ref="T176:T177"/>
    <mergeCell ref="T179:T180"/>
    <mergeCell ref="T182:T183"/>
    <mergeCell ref="T185:T186"/>
    <mergeCell ref="T188:T189"/>
    <mergeCell ref="T191:T192"/>
    <mergeCell ref="T194:T195"/>
    <mergeCell ref="T197:T198"/>
    <mergeCell ref="T200:T201"/>
    <mergeCell ref="T203:T204"/>
    <mergeCell ref="T206:T207"/>
    <mergeCell ref="T209:T210"/>
    <mergeCell ref="T212:T213"/>
    <mergeCell ref="T215:T216"/>
    <mergeCell ref="T218:T219"/>
    <mergeCell ref="T221:T222"/>
    <mergeCell ref="T257:T258"/>
    <mergeCell ref="T260:T261"/>
    <mergeCell ref="T263:T264"/>
    <mergeCell ref="T266:T267"/>
    <mergeCell ref="T277:T278"/>
    <mergeCell ref="T280:T281"/>
    <mergeCell ref="T289:T290"/>
    <mergeCell ref="T224:T225"/>
    <mergeCell ref="T227:T228"/>
    <mergeCell ref="T230:T231"/>
    <mergeCell ref="T233:T234"/>
    <mergeCell ref="T236:T237"/>
    <mergeCell ref="T239:T240"/>
    <mergeCell ref="T242:T243"/>
    <mergeCell ref="T245:T246"/>
    <mergeCell ref="T248:T249"/>
    <mergeCell ref="T306:T307"/>
    <mergeCell ref="T309:T310"/>
    <mergeCell ref="T312:T313"/>
    <mergeCell ref="T315:T316"/>
    <mergeCell ref="T318:T319"/>
    <mergeCell ref="T321:T322"/>
    <mergeCell ref="T324:T325"/>
    <mergeCell ref="T327:T328"/>
    <mergeCell ref="T330:T331"/>
    <mergeCell ref="T333:T334"/>
    <mergeCell ref="T336:T337"/>
    <mergeCell ref="T339:T340"/>
    <mergeCell ref="T342:T343"/>
    <mergeCell ref="T345:T346"/>
    <mergeCell ref="T348:T349"/>
    <mergeCell ref="T357:T358"/>
    <mergeCell ref="T360:T361"/>
    <mergeCell ref="T363:T364"/>
    <mergeCell ref="T366:T367"/>
    <mergeCell ref="T377:T378"/>
    <mergeCell ref="T380:T381"/>
    <mergeCell ref="T389:T390"/>
    <mergeCell ref="T406:T407"/>
    <mergeCell ref="T409:T410"/>
    <mergeCell ref="T412:T413"/>
    <mergeCell ref="T415:T416"/>
    <mergeCell ref="T418:T419"/>
    <mergeCell ref="T421:T422"/>
    <mergeCell ref="T424:T425"/>
    <mergeCell ref="T427:T428"/>
    <mergeCell ref="T430:T431"/>
    <mergeCell ref="T433:T434"/>
    <mergeCell ref="T436:T437"/>
    <mergeCell ref="T439:T440"/>
    <mergeCell ref="T442:T443"/>
    <mergeCell ref="T445:T446"/>
    <mergeCell ref="T449:T450"/>
    <mergeCell ref="T452:T453"/>
    <mergeCell ref="T459:T460"/>
    <mergeCell ref="T466:T467"/>
    <mergeCell ref="T477:T478"/>
    <mergeCell ref="T488:T489"/>
    <mergeCell ref="T503:T504"/>
    <mergeCell ref="T506:T507"/>
    <mergeCell ref="T517:T518"/>
    <mergeCell ref="V517:V526"/>
    <mergeCell ref="V71:V75"/>
    <mergeCell ref="V107:V111"/>
    <mergeCell ref="V164:V168"/>
    <mergeCell ref="V200:V204"/>
    <mergeCell ref="V230:V234"/>
    <mergeCell ref="V309:V310"/>
    <mergeCell ref="V506:V515"/>
    <mergeCell ref="V503:V504"/>
    <mergeCell ref="V327:V328"/>
    <mergeCell ref="V336:V337"/>
    <mergeCell ref="V324:V325"/>
    <mergeCell ref="V333:V334"/>
  </mergeCells>
  <conditionalFormatting sqref="M5:N5 L468:M468 L483:M483 L490:M490 L505:M505 L508:M508 L523:M523 L470:M470 L472:M472 L474:M474 L476:M476 L485:M485 L487:M487 L492:M492 L494:M494 L496:M496 L498:M498 L500:M500 L502:M502 L510:M510 L512:M512 L514:M514 L516:M516 L525:M525 L12:M12 L11">
    <cfRule type="containsText" dxfId="3307" priority="4817" operator="containsText" text="NO">
      <formula>NOT(ISERROR(SEARCH("NO",L5)))</formula>
    </cfRule>
    <cfRule type="containsText" dxfId="3306" priority="4818" operator="containsText" text="SI">
      <formula>NOT(ISERROR(SEARCH("SI",L5)))</formula>
    </cfRule>
  </conditionalFormatting>
  <conditionalFormatting sqref="M15">
    <cfRule type="containsText" dxfId="3305" priority="4815" operator="containsText" text="NO">
      <formula>NOT(ISERROR(SEARCH("NO",M15)))</formula>
    </cfRule>
    <cfRule type="containsText" dxfId="3304" priority="4816" operator="containsText" text="SI">
      <formula>NOT(ISERROR(SEARCH("SI",M15)))</formula>
    </cfRule>
  </conditionalFormatting>
  <conditionalFormatting sqref="M18">
    <cfRule type="containsText" dxfId="3303" priority="4813" operator="containsText" text="NO">
      <formula>NOT(ISERROR(SEARCH("NO",M18)))</formula>
    </cfRule>
    <cfRule type="containsText" dxfId="3302" priority="4814" operator="containsText" text="SI">
      <formula>NOT(ISERROR(SEARCH("SI",M18)))</formula>
    </cfRule>
  </conditionalFormatting>
  <conditionalFormatting sqref="M21">
    <cfRule type="containsText" dxfId="3301" priority="4811" operator="containsText" text="NO">
      <formula>NOT(ISERROR(SEARCH("NO",M21)))</formula>
    </cfRule>
    <cfRule type="containsText" dxfId="3300" priority="4812" operator="containsText" text="SI">
      <formula>NOT(ISERROR(SEARCH("SI",M21)))</formula>
    </cfRule>
  </conditionalFormatting>
  <conditionalFormatting sqref="M24">
    <cfRule type="containsText" dxfId="3299" priority="4809" operator="containsText" text="NO">
      <formula>NOT(ISERROR(SEARCH("NO",M24)))</formula>
    </cfRule>
    <cfRule type="containsText" dxfId="3298" priority="4810" operator="containsText" text="SI">
      <formula>NOT(ISERROR(SEARCH("SI",M24)))</formula>
    </cfRule>
  </conditionalFormatting>
  <conditionalFormatting sqref="M27">
    <cfRule type="containsText" dxfId="3297" priority="4807" operator="containsText" text="NO">
      <formula>NOT(ISERROR(SEARCH("NO",M27)))</formula>
    </cfRule>
    <cfRule type="containsText" dxfId="3296" priority="4808" operator="containsText" text="SI">
      <formula>NOT(ISERROR(SEARCH("SI",M27)))</formula>
    </cfRule>
  </conditionalFormatting>
  <conditionalFormatting sqref="M30">
    <cfRule type="containsText" dxfId="3295" priority="4805" operator="containsText" text="NO">
      <formula>NOT(ISERROR(SEARCH("NO",M30)))</formula>
    </cfRule>
    <cfRule type="containsText" dxfId="3294" priority="4806" operator="containsText" text="SI">
      <formula>NOT(ISERROR(SEARCH("SI",M30)))</formula>
    </cfRule>
  </conditionalFormatting>
  <conditionalFormatting sqref="M33">
    <cfRule type="containsText" dxfId="3293" priority="4803" operator="containsText" text="NO">
      <formula>NOT(ISERROR(SEARCH("NO",M33)))</formula>
    </cfRule>
    <cfRule type="containsText" dxfId="3292" priority="4804" operator="containsText" text="SI">
      <formula>NOT(ISERROR(SEARCH("SI",M33)))</formula>
    </cfRule>
  </conditionalFormatting>
  <conditionalFormatting sqref="M36">
    <cfRule type="containsText" dxfId="3291" priority="4801" operator="containsText" text="NO">
      <formula>NOT(ISERROR(SEARCH("NO",M36)))</formula>
    </cfRule>
    <cfRule type="containsText" dxfId="3290" priority="4802" operator="containsText" text="SI">
      <formula>NOT(ISERROR(SEARCH("SI",M36)))</formula>
    </cfRule>
  </conditionalFormatting>
  <conditionalFormatting sqref="M39">
    <cfRule type="containsText" dxfId="3289" priority="4799" operator="containsText" text="NO">
      <formula>NOT(ISERROR(SEARCH("NO",M39)))</formula>
    </cfRule>
    <cfRule type="containsText" dxfId="3288" priority="4800" operator="containsText" text="SI">
      <formula>NOT(ISERROR(SEARCH("SI",M39)))</formula>
    </cfRule>
  </conditionalFormatting>
  <conditionalFormatting sqref="M42">
    <cfRule type="containsText" dxfId="3287" priority="4797" operator="containsText" text="NO">
      <formula>NOT(ISERROR(SEARCH("NO",M42)))</formula>
    </cfRule>
    <cfRule type="containsText" dxfId="3286" priority="4798" operator="containsText" text="SI">
      <formula>NOT(ISERROR(SEARCH("SI",M42)))</formula>
    </cfRule>
  </conditionalFormatting>
  <conditionalFormatting sqref="M45">
    <cfRule type="containsText" dxfId="3285" priority="4795" operator="containsText" text="NO">
      <formula>NOT(ISERROR(SEARCH("NO",M45)))</formula>
    </cfRule>
    <cfRule type="containsText" dxfId="3284" priority="4796" operator="containsText" text="SI">
      <formula>NOT(ISERROR(SEARCH("SI",M45)))</formula>
    </cfRule>
  </conditionalFormatting>
  <conditionalFormatting sqref="M48">
    <cfRule type="containsText" dxfId="3283" priority="4793" operator="containsText" text="NO">
      <formula>NOT(ISERROR(SEARCH("NO",M48)))</formula>
    </cfRule>
    <cfRule type="containsText" dxfId="3282" priority="4794" operator="containsText" text="SI">
      <formula>NOT(ISERROR(SEARCH("SI",M48)))</formula>
    </cfRule>
  </conditionalFormatting>
  <conditionalFormatting sqref="M51">
    <cfRule type="containsText" dxfId="3281" priority="4791" operator="containsText" text="NO">
      <formula>NOT(ISERROR(SEARCH("NO",M51)))</formula>
    </cfRule>
    <cfRule type="containsText" dxfId="3280" priority="4792" operator="containsText" text="SI">
      <formula>NOT(ISERROR(SEARCH("SI",M51)))</formula>
    </cfRule>
  </conditionalFormatting>
  <conditionalFormatting sqref="M54">
    <cfRule type="containsText" dxfId="3279" priority="4789" operator="containsText" text="NO">
      <formula>NOT(ISERROR(SEARCH("NO",M54)))</formula>
    </cfRule>
    <cfRule type="containsText" dxfId="3278" priority="4790" operator="containsText" text="SI">
      <formula>NOT(ISERROR(SEARCH("SI",M54)))</formula>
    </cfRule>
  </conditionalFormatting>
  <conditionalFormatting sqref="M57">
    <cfRule type="containsText" dxfId="3277" priority="4787" operator="containsText" text="NO">
      <formula>NOT(ISERROR(SEARCH("NO",M57)))</formula>
    </cfRule>
    <cfRule type="containsText" dxfId="3276" priority="4788" operator="containsText" text="SI">
      <formula>NOT(ISERROR(SEARCH("SI",M57)))</formula>
    </cfRule>
  </conditionalFormatting>
  <conditionalFormatting sqref="M60">
    <cfRule type="containsText" dxfId="3275" priority="4785" operator="containsText" text="NO">
      <formula>NOT(ISERROR(SEARCH("NO",M60)))</formula>
    </cfRule>
    <cfRule type="containsText" dxfId="3274" priority="4786" operator="containsText" text="SI">
      <formula>NOT(ISERROR(SEARCH("SI",M60)))</formula>
    </cfRule>
  </conditionalFormatting>
  <conditionalFormatting sqref="M63">
    <cfRule type="containsText" dxfId="3273" priority="4783" operator="containsText" text="NO">
      <formula>NOT(ISERROR(SEARCH("NO",M63)))</formula>
    </cfRule>
    <cfRule type="containsText" dxfId="3272" priority="4784" operator="containsText" text="SI">
      <formula>NOT(ISERROR(SEARCH("SI",M63)))</formula>
    </cfRule>
  </conditionalFormatting>
  <conditionalFormatting sqref="M66">
    <cfRule type="containsText" dxfId="3271" priority="4781" operator="containsText" text="NO">
      <formula>NOT(ISERROR(SEARCH("NO",M66)))</formula>
    </cfRule>
    <cfRule type="containsText" dxfId="3270" priority="4782" operator="containsText" text="SI">
      <formula>NOT(ISERROR(SEARCH("SI",M66)))</formula>
    </cfRule>
  </conditionalFormatting>
  <conditionalFormatting sqref="M69">
    <cfRule type="containsText" dxfId="3269" priority="4779" operator="containsText" text="NO">
      <formula>NOT(ISERROR(SEARCH("NO",M69)))</formula>
    </cfRule>
    <cfRule type="containsText" dxfId="3268" priority="4780" operator="containsText" text="SI">
      <formula>NOT(ISERROR(SEARCH("SI",M69)))</formula>
    </cfRule>
  </conditionalFormatting>
  <conditionalFormatting sqref="M72">
    <cfRule type="containsText" dxfId="3267" priority="4777" operator="containsText" text="NO">
      <formula>NOT(ISERROR(SEARCH("NO",M72)))</formula>
    </cfRule>
    <cfRule type="containsText" dxfId="3266" priority="4778" operator="containsText" text="SI">
      <formula>NOT(ISERROR(SEARCH("SI",M72)))</formula>
    </cfRule>
  </conditionalFormatting>
  <conditionalFormatting sqref="M75">
    <cfRule type="containsText" dxfId="3265" priority="4775" operator="containsText" text="NO">
      <formula>NOT(ISERROR(SEARCH("NO",M75)))</formula>
    </cfRule>
    <cfRule type="containsText" dxfId="3264" priority="4776" operator="containsText" text="SI">
      <formula>NOT(ISERROR(SEARCH("SI",M75)))</formula>
    </cfRule>
  </conditionalFormatting>
  <conditionalFormatting sqref="M78">
    <cfRule type="containsText" dxfId="3263" priority="4773" operator="containsText" text="NO">
      <formula>NOT(ISERROR(SEARCH("NO",M78)))</formula>
    </cfRule>
    <cfRule type="containsText" dxfId="3262" priority="4774" operator="containsText" text="SI">
      <formula>NOT(ISERROR(SEARCH("SI",M78)))</formula>
    </cfRule>
  </conditionalFormatting>
  <conditionalFormatting sqref="M81">
    <cfRule type="containsText" dxfId="3261" priority="4771" operator="containsText" text="NO">
      <formula>NOT(ISERROR(SEARCH("NO",M81)))</formula>
    </cfRule>
    <cfRule type="containsText" dxfId="3260" priority="4772" operator="containsText" text="SI">
      <formula>NOT(ISERROR(SEARCH("SI",M81)))</formula>
    </cfRule>
  </conditionalFormatting>
  <conditionalFormatting sqref="M84">
    <cfRule type="containsText" dxfId="3259" priority="4769" operator="containsText" text="NO">
      <formula>NOT(ISERROR(SEARCH("NO",M84)))</formula>
    </cfRule>
    <cfRule type="containsText" dxfId="3258" priority="4770" operator="containsText" text="SI">
      <formula>NOT(ISERROR(SEARCH("SI",M84)))</formula>
    </cfRule>
  </conditionalFormatting>
  <conditionalFormatting sqref="M87">
    <cfRule type="containsText" dxfId="3257" priority="4767" operator="containsText" text="NO">
      <formula>NOT(ISERROR(SEARCH("NO",M87)))</formula>
    </cfRule>
    <cfRule type="containsText" dxfId="3256" priority="4768" operator="containsText" text="SI">
      <formula>NOT(ISERROR(SEARCH("SI",M87)))</formula>
    </cfRule>
  </conditionalFormatting>
  <conditionalFormatting sqref="M90">
    <cfRule type="containsText" dxfId="3255" priority="4765" operator="containsText" text="NO">
      <formula>NOT(ISERROR(SEARCH("NO",M90)))</formula>
    </cfRule>
    <cfRule type="containsText" dxfId="3254" priority="4766" operator="containsText" text="SI">
      <formula>NOT(ISERROR(SEARCH("SI",M90)))</formula>
    </cfRule>
  </conditionalFormatting>
  <conditionalFormatting sqref="M93">
    <cfRule type="containsText" dxfId="3253" priority="4763" operator="containsText" text="NO">
      <formula>NOT(ISERROR(SEARCH("NO",M93)))</formula>
    </cfRule>
    <cfRule type="containsText" dxfId="3252" priority="4764" operator="containsText" text="SI">
      <formula>NOT(ISERROR(SEARCH("SI",M93)))</formula>
    </cfRule>
  </conditionalFormatting>
  <conditionalFormatting sqref="M96">
    <cfRule type="containsText" dxfId="3251" priority="4761" operator="containsText" text="NO">
      <formula>NOT(ISERROR(SEARCH("NO",M96)))</formula>
    </cfRule>
    <cfRule type="containsText" dxfId="3250" priority="4762" operator="containsText" text="SI">
      <formula>NOT(ISERROR(SEARCH("SI",M96)))</formula>
    </cfRule>
  </conditionalFormatting>
  <conditionalFormatting sqref="M99">
    <cfRule type="containsText" dxfId="3249" priority="4759" operator="containsText" text="NO">
      <formula>NOT(ISERROR(SEARCH("NO",M99)))</formula>
    </cfRule>
    <cfRule type="containsText" dxfId="3248" priority="4760" operator="containsText" text="SI">
      <formula>NOT(ISERROR(SEARCH("SI",M99)))</formula>
    </cfRule>
  </conditionalFormatting>
  <conditionalFormatting sqref="M102">
    <cfRule type="containsText" dxfId="3247" priority="4757" operator="containsText" text="NO">
      <formula>NOT(ISERROR(SEARCH("NO",M102)))</formula>
    </cfRule>
    <cfRule type="containsText" dxfId="3246" priority="4758" operator="containsText" text="SI">
      <formula>NOT(ISERROR(SEARCH("SI",M102)))</formula>
    </cfRule>
  </conditionalFormatting>
  <conditionalFormatting sqref="M105">
    <cfRule type="containsText" dxfId="3245" priority="4755" operator="containsText" text="NO">
      <formula>NOT(ISERROR(SEARCH("NO",M105)))</formula>
    </cfRule>
    <cfRule type="containsText" dxfId="3244" priority="4756" operator="containsText" text="SI">
      <formula>NOT(ISERROR(SEARCH("SI",M105)))</formula>
    </cfRule>
  </conditionalFormatting>
  <conditionalFormatting sqref="M108">
    <cfRule type="containsText" dxfId="3243" priority="4753" operator="containsText" text="NO">
      <formula>NOT(ISERROR(SEARCH("NO",M108)))</formula>
    </cfRule>
    <cfRule type="containsText" dxfId="3242" priority="4754" operator="containsText" text="SI">
      <formula>NOT(ISERROR(SEARCH("SI",M108)))</formula>
    </cfRule>
  </conditionalFormatting>
  <conditionalFormatting sqref="M111">
    <cfRule type="containsText" dxfId="3241" priority="4751" operator="containsText" text="NO">
      <formula>NOT(ISERROR(SEARCH("NO",M111)))</formula>
    </cfRule>
    <cfRule type="containsText" dxfId="3240" priority="4752" operator="containsText" text="SI">
      <formula>NOT(ISERROR(SEARCH("SI",M111)))</formula>
    </cfRule>
  </conditionalFormatting>
  <conditionalFormatting sqref="M114">
    <cfRule type="containsText" dxfId="3239" priority="4749" operator="containsText" text="NO">
      <formula>NOT(ISERROR(SEARCH("NO",M114)))</formula>
    </cfRule>
    <cfRule type="containsText" dxfId="3238" priority="4750" operator="containsText" text="SI">
      <formula>NOT(ISERROR(SEARCH("SI",M114)))</formula>
    </cfRule>
  </conditionalFormatting>
  <conditionalFormatting sqref="M117">
    <cfRule type="containsText" dxfId="3237" priority="4747" operator="containsText" text="NO">
      <formula>NOT(ISERROR(SEARCH("NO",M117)))</formula>
    </cfRule>
    <cfRule type="containsText" dxfId="3236" priority="4748" operator="containsText" text="SI">
      <formula>NOT(ISERROR(SEARCH("SI",M117)))</formula>
    </cfRule>
  </conditionalFormatting>
  <conditionalFormatting sqref="M120">
    <cfRule type="containsText" dxfId="3235" priority="4745" operator="containsText" text="NO">
      <formula>NOT(ISERROR(SEARCH("NO",M120)))</formula>
    </cfRule>
    <cfRule type="containsText" dxfId="3234" priority="4746" operator="containsText" text="SI">
      <formula>NOT(ISERROR(SEARCH("SI",M120)))</formula>
    </cfRule>
  </conditionalFormatting>
  <conditionalFormatting sqref="M123">
    <cfRule type="containsText" dxfId="3233" priority="4743" operator="containsText" text="NO">
      <formula>NOT(ISERROR(SEARCH("NO",M123)))</formula>
    </cfRule>
    <cfRule type="containsText" dxfId="3232" priority="4744" operator="containsText" text="SI">
      <formula>NOT(ISERROR(SEARCH("SI",M123)))</formula>
    </cfRule>
  </conditionalFormatting>
  <conditionalFormatting sqref="M126">
    <cfRule type="containsText" dxfId="3231" priority="4741" operator="containsText" text="NO">
      <formula>NOT(ISERROR(SEARCH("NO",M126)))</formula>
    </cfRule>
    <cfRule type="containsText" dxfId="3230" priority="4742" operator="containsText" text="SI">
      <formula>NOT(ISERROR(SEARCH("SI",M126)))</formula>
    </cfRule>
  </conditionalFormatting>
  <conditionalFormatting sqref="M129">
    <cfRule type="containsText" dxfId="3229" priority="4739" operator="containsText" text="NO">
      <formula>NOT(ISERROR(SEARCH("NO",M129)))</formula>
    </cfRule>
    <cfRule type="containsText" dxfId="3228" priority="4740" operator="containsText" text="SI">
      <formula>NOT(ISERROR(SEARCH("SI",M129)))</formula>
    </cfRule>
  </conditionalFormatting>
  <conditionalFormatting sqref="M132">
    <cfRule type="containsText" dxfId="3227" priority="4737" operator="containsText" text="NO">
      <formula>NOT(ISERROR(SEARCH("NO",M132)))</formula>
    </cfRule>
    <cfRule type="containsText" dxfId="3226" priority="4738" operator="containsText" text="SI">
      <formula>NOT(ISERROR(SEARCH("SI",M132)))</formula>
    </cfRule>
  </conditionalFormatting>
  <conditionalFormatting sqref="M135">
    <cfRule type="containsText" dxfId="3225" priority="4735" operator="containsText" text="NO">
      <formula>NOT(ISERROR(SEARCH("NO",M135)))</formula>
    </cfRule>
    <cfRule type="containsText" dxfId="3224" priority="4736" operator="containsText" text="SI">
      <formula>NOT(ISERROR(SEARCH("SI",M135)))</formula>
    </cfRule>
  </conditionalFormatting>
  <conditionalFormatting sqref="M138">
    <cfRule type="containsText" dxfId="3223" priority="4733" operator="containsText" text="NO">
      <formula>NOT(ISERROR(SEARCH("NO",M138)))</formula>
    </cfRule>
    <cfRule type="containsText" dxfId="3222" priority="4734" operator="containsText" text="SI">
      <formula>NOT(ISERROR(SEARCH("SI",M138)))</formula>
    </cfRule>
  </conditionalFormatting>
  <conditionalFormatting sqref="M141">
    <cfRule type="containsText" dxfId="3221" priority="4731" operator="containsText" text="NO">
      <formula>NOT(ISERROR(SEARCH("NO",M141)))</formula>
    </cfRule>
    <cfRule type="containsText" dxfId="3220" priority="4732" operator="containsText" text="SI">
      <formula>NOT(ISERROR(SEARCH("SI",M141)))</formula>
    </cfRule>
  </conditionalFormatting>
  <conditionalFormatting sqref="M144">
    <cfRule type="containsText" dxfId="3219" priority="4729" operator="containsText" text="NO">
      <formula>NOT(ISERROR(SEARCH("NO",M144)))</formula>
    </cfRule>
    <cfRule type="containsText" dxfId="3218" priority="4730" operator="containsText" text="SI">
      <formula>NOT(ISERROR(SEARCH("SI",M144)))</formula>
    </cfRule>
  </conditionalFormatting>
  <conditionalFormatting sqref="M147">
    <cfRule type="containsText" dxfId="3217" priority="4727" operator="containsText" text="NO">
      <formula>NOT(ISERROR(SEARCH("NO",M147)))</formula>
    </cfRule>
    <cfRule type="containsText" dxfId="3216" priority="4728" operator="containsText" text="SI">
      <formula>NOT(ISERROR(SEARCH("SI",M147)))</formula>
    </cfRule>
  </conditionalFormatting>
  <conditionalFormatting sqref="M150">
    <cfRule type="containsText" dxfId="3215" priority="4725" operator="containsText" text="NO">
      <formula>NOT(ISERROR(SEARCH("NO",M150)))</formula>
    </cfRule>
    <cfRule type="containsText" dxfId="3214" priority="4726" operator="containsText" text="SI">
      <formula>NOT(ISERROR(SEARCH("SI",M150)))</formula>
    </cfRule>
  </conditionalFormatting>
  <conditionalFormatting sqref="M153">
    <cfRule type="containsText" dxfId="3213" priority="4723" operator="containsText" text="NO">
      <formula>NOT(ISERROR(SEARCH("NO",M153)))</formula>
    </cfRule>
    <cfRule type="containsText" dxfId="3212" priority="4724" operator="containsText" text="SI">
      <formula>NOT(ISERROR(SEARCH("SI",M153)))</formula>
    </cfRule>
  </conditionalFormatting>
  <conditionalFormatting sqref="M156">
    <cfRule type="containsText" dxfId="3211" priority="4721" operator="containsText" text="NO">
      <formula>NOT(ISERROR(SEARCH("NO",M156)))</formula>
    </cfRule>
    <cfRule type="containsText" dxfId="3210" priority="4722" operator="containsText" text="SI">
      <formula>NOT(ISERROR(SEARCH("SI",M156)))</formula>
    </cfRule>
  </conditionalFormatting>
  <conditionalFormatting sqref="M159">
    <cfRule type="containsText" dxfId="3209" priority="4719" operator="containsText" text="NO">
      <formula>NOT(ISERROR(SEARCH("NO",M159)))</formula>
    </cfRule>
    <cfRule type="containsText" dxfId="3208" priority="4720" operator="containsText" text="SI">
      <formula>NOT(ISERROR(SEARCH("SI",M159)))</formula>
    </cfRule>
  </conditionalFormatting>
  <conditionalFormatting sqref="M162">
    <cfRule type="containsText" dxfId="3207" priority="4717" operator="containsText" text="NO">
      <formula>NOT(ISERROR(SEARCH("NO",M162)))</formula>
    </cfRule>
    <cfRule type="containsText" dxfId="3206" priority="4718" operator="containsText" text="SI">
      <formula>NOT(ISERROR(SEARCH("SI",M162)))</formula>
    </cfRule>
  </conditionalFormatting>
  <conditionalFormatting sqref="M165">
    <cfRule type="containsText" dxfId="3205" priority="4715" operator="containsText" text="NO">
      <formula>NOT(ISERROR(SEARCH("NO",M165)))</formula>
    </cfRule>
    <cfRule type="containsText" dxfId="3204" priority="4716" operator="containsText" text="SI">
      <formula>NOT(ISERROR(SEARCH("SI",M165)))</formula>
    </cfRule>
  </conditionalFormatting>
  <conditionalFormatting sqref="M168">
    <cfRule type="containsText" dxfId="3203" priority="4713" operator="containsText" text="NO">
      <formula>NOT(ISERROR(SEARCH("NO",M168)))</formula>
    </cfRule>
    <cfRule type="containsText" dxfId="3202" priority="4714" operator="containsText" text="SI">
      <formula>NOT(ISERROR(SEARCH("SI",M168)))</formula>
    </cfRule>
  </conditionalFormatting>
  <conditionalFormatting sqref="M171">
    <cfRule type="containsText" dxfId="3201" priority="4711" operator="containsText" text="NO">
      <formula>NOT(ISERROR(SEARCH("NO",M171)))</formula>
    </cfRule>
    <cfRule type="containsText" dxfId="3200" priority="4712" operator="containsText" text="SI">
      <formula>NOT(ISERROR(SEARCH("SI",M171)))</formula>
    </cfRule>
  </conditionalFormatting>
  <conditionalFormatting sqref="M174">
    <cfRule type="containsText" dxfId="3199" priority="4709" operator="containsText" text="NO">
      <formula>NOT(ISERROR(SEARCH("NO",M174)))</formula>
    </cfRule>
    <cfRule type="containsText" dxfId="3198" priority="4710" operator="containsText" text="SI">
      <formula>NOT(ISERROR(SEARCH("SI",M174)))</formula>
    </cfRule>
  </conditionalFormatting>
  <conditionalFormatting sqref="M177">
    <cfRule type="containsText" dxfId="3197" priority="4707" operator="containsText" text="NO">
      <formula>NOT(ISERROR(SEARCH("NO",M177)))</formula>
    </cfRule>
    <cfRule type="containsText" dxfId="3196" priority="4708" operator="containsText" text="SI">
      <formula>NOT(ISERROR(SEARCH("SI",M177)))</formula>
    </cfRule>
  </conditionalFormatting>
  <conditionalFormatting sqref="M180">
    <cfRule type="containsText" dxfId="3195" priority="4705" operator="containsText" text="NO">
      <formula>NOT(ISERROR(SEARCH("NO",M180)))</formula>
    </cfRule>
    <cfRule type="containsText" dxfId="3194" priority="4706" operator="containsText" text="SI">
      <formula>NOT(ISERROR(SEARCH("SI",M180)))</formula>
    </cfRule>
  </conditionalFormatting>
  <conditionalFormatting sqref="M183">
    <cfRule type="containsText" dxfId="3193" priority="4703" operator="containsText" text="NO">
      <formula>NOT(ISERROR(SEARCH("NO",M183)))</formula>
    </cfRule>
    <cfRule type="containsText" dxfId="3192" priority="4704" operator="containsText" text="SI">
      <formula>NOT(ISERROR(SEARCH("SI",M183)))</formula>
    </cfRule>
  </conditionalFormatting>
  <conditionalFormatting sqref="M186">
    <cfRule type="containsText" dxfId="3191" priority="4701" operator="containsText" text="NO">
      <formula>NOT(ISERROR(SEARCH("NO",M186)))</formula>
    </cfRule>
    <cfRule type="containsText" dxfId="3190" priority="4702" operator="containsText" text="SI">
      <formula>NOT(ISERROR(SEARCH("SI",M186)))</formula>
    </cfRule>
  </conditionalFormatting>
  <conditionalFormatting sqref="M189">
    <cfRule type="containsText" dxfId="3189" priority="4699" operator="containsText" text="NO">
      <formula>NOT(ISERROR(SEARCH("NO",M189)))</formula>
    </cfRule>
    <cfRule type="containsText" dxfId="3188" priority="4700" operator="containsText" text="SI">
      <formula>NOT(ISERROR(SEARCH("SI",M189)))</formula>
    </cfRule>
  </conditionalFormatting>
  <conditionalFormatting sqref="M192">
    <cfRule type="containsText" dxfId="3187" priority="4697" operator="containsText" text="NO">
      <formula>NOT(ISERROR(SEARCH("NO",M192)))</formula>
    </cfRule>
    <cfRule type="containsText" dxfId="3186" priority="4698" operator="containsText" text="SI">
      <formula>NOT(ISERROR(SEARCH("SI",M192)))</formula>
    </cfRule>
  </conditionalFormatting>
  <conditionalFormatting sqref="M195">
    <cfRule type="containsText" dxfId="3185" priority="4695" operator="containsText" text="NO">
      <formula>NOT(ISERROR(SEARCH("NO",M195)))</formula>
    </cfRule>
    <cfRule type="containsText" dxfId="3184" priority="4696" operator="containsText" text="SI">
      <formula>NOT(ISERROR(SEARCH("SI",M195)))</formula>
    </cfRule>
  </conditionalFormatting>
  <conditionalFormatting sqref="M198">
    <cfRule type="containsText" dxfId="3183" priority="4693" operator="containsText" text="NO">
      <formula>NOT(ISERROR(SEARCH("NO",M198)))</formula>
    </cfRule>
    <cfRule type="containsText" dxfId="3182" priority="4694" operator="containsText" text="SI">
      <formula>NOT(ISERROR(SEARCH("SI",M198)))</formula>
    </cfRule>
  </conditionalFormatting>
  <conditionalFormatting sqref="M201">
    <cfRule type="containsText" dxfId="3181" priority="4691" operator="containsText" text="NO">
      <formula>NOT(ISERROR(SEARCH("NO",M201)))</formula>
    </cfRule>
    <cfRule type="containsText" dxfId="3180" priority="4692" operator="containsText" text="SI">
      <formula>NOT(ISERROR(SEARCH("SI",M201)))</formula>
    </cfRule>
  </conditionalFormatting>
  <conditionalFormatting sqref="M204">
    <cfRule type="containsText" dxfId="3179" priority="4689" operator="containsText" text="NO">
      <formula>NOT(ISERROR(SEARCH("NO",M204)))</formula>
    </cfRule>
    <cfRule type="containsText" dxfId="3178" priority="4690" operator="containsText" text="SI">
      <formula>NOT(ISERROR(SEARCH("SI",M204)))</formula>
    </cfRule>
  </conditionalFormatting>
  <conditionalFormatting sqref="M207">
    <cfRule type="containsText" dxfId="3177" priority="4687" operator="containsText" text="NO">
      <formula>NOT(ISERROR(SEARCH("NO",M207)))</formula>
    </cfRule>
    <cfRule type="containsText" dxfId="3176" priority="4688" operator="containsText" text="SI">
      <formula>NOT(ISERROR(SEARCH("SI",M207)))</formula>
    </cfRule>
  </conditionalFormatting>
  <conditionalFormatting sqref="M210">
    <cfRule type="containsText" dxfId="3175" priority="4685" operator="containsText" text="NO">
      <formula>NOT(ISERROR(SEARCH("NO",M210)))</formula>
    </cfRule>
    <cfRule type="containsText" dxfId="3174" priority="4686" operator="containsText" text="SI">
      <formula>NOT(ISERROR(SEARCH("SI",M210)))</formula>
    </cfRule>
  </conditionalFormatting>
  <conditionalFormatting sqref="M213">
    <cfRule type="containsText" dxfId="3173" priority="4683" operator="containsText" text="NO">
      <formula>NOT(ISERROR(SEARCH("NO",M213)))</formula>
    </cfRule>
    <cfRule type="containsText" dxfId="3172" priority="4684" operator="containsText" text="SI">
      <formula>NOT(ISERROR(SEARCH("SI",M213)))</formula>
    </cfRule>
  </conditionalFormatting>
  <conditionalFormatting sqref="M216">
    <cfRule type="containsText" dxfId="3171" priority="4681" operator="containsText" text="NO">
      <formula>NOT(ISERROR(SEARCH("NO",M216)))</formula>
    </cfRule>
    <cfRule type="containsText" dxfId="3170" priority="4682" operator="containsText" text="SI">
      <formula>NOT(ISERROR(SEARCH("SI",M216)))</formula>
    </cfRule>
  </conditionalFormatting>
  <conditionalFormatting sqref="M219">
    <cfRule type="containsText" dxfId="3169" priority="4679" operator="containsText" text="NO">
      <formula>NOT(ISERROR(SEARCH("NO",M219)))</formula>
    </cfRule>
    <cfRule type="containsText" dxfId="3168" priority="4680" operator="containsText" text="SI">
      <formula>NOT(ISERROR(SEARCH("SI",M219)))</formula>
    </cfRule>
  </conditionalFormatting>
  <conditionalFormatting sqref="M222">
    <cfRule type="containsText" dxfId="3167" priority="4677" operator="containsText" text="NO">
      <formula>NOT(ISERROR(SEARCH("NO",M222)))</formula>
    </cfRule>
    <cfRule type="containsText" dxfId="3166" priority="4678" operator="containsText" text="SI">
      <formula>NOT(ISERROR(SEARCH("SI",M222)))</formula>
    </cfRule>
  </conditionalFormatting>
  <conditionalFormatting sqref="M225">
    <cfRule type="containsText" dxfId="3165" priority="4675" operator="containsText" text="NO">
      <formula>NOT(ISERROR(SEARCH("NO",M225)))</formula>
    </cfRule>
    <cfRule type="containsText" dxfId="3164" priority="4676" operator="containsText" text="SI">
      <formula>NOT(ISERROR(SEARCH("SI",M225)))</formula>
    </cfRule>
  </conditionalFormatting>
  <conditionalFormatting sqref="M228">
    <cfRule type="containsText" dxfId="3163" priority="4673" operator="containsText" text="NO">
      <formula>NOT(ISERROR(SEARCH("NO",M228)))</formula>
    </cfRule>
    <cfRule type="containsText" dxfId="3162" priority="4674" operator="containsText" text="SI">
      <formula>NOT(ISERROR(SEARCH("SI",M228)))</formula>
    </cfRule>
  </conditionalFormatting>
  <conditionalFormatting sqref="M231">
    <cfRule type="containsText" dxfId="3161" priority="4671" operator="containsText" text="NO">
      <formula>NOT(ISERROR(SEARCH("NO",M231)))</formula>
    </cfRule>
    <cfRule type="containsText" dxfId="3160" priority="4672" operator="containsText" text="SI">
      <formula>NOT(ISERROR(SEARCH("SI",M231)))</formula>
    </cfRule>
  </conditionalFormatting>
  <conditionalFormatting sqref="M234">
    <cfRule type="containsText" dxfId="3159" priority="4669" operator="containsText" text="NO">
      <formula>NOT(ISERROR(SEARCH("NO",M234)))</formula>
    </cfRule>
    <cfRule type="containsText" dxfId="3158" priority="4670" operator="containsText" text="SI">
      <formula>NOT(ISERROR(SEARCH("SI",M234)))</formula>
    </cfRule>
  </conditionalFormatting>
  <conditionalFormatting sqref="M237">
    <cfRule type="containsText" dxfId="3157" priority="4667" operator="containsText" text="NO">
      <formula>NOT(ISERROR(SEARCH("NO",M237)))</formula>
    </cfRule>
    <cfRule type="containsText" dxfId="3156" priority="4668" operator="containsText" text="SI">
      <formula>NOT(ISERROR(SEARCH("SI",M237)))</formula>
    </cfRule>
  </conditionalFormatting>
  <conditionalFormatting sqref="M240">
    <cfRule type="containsText" dxfId="3155" priority="4665" operator="containsText" text="NO">
      <formula>NOT(ISERROR(SEARCH("NO",M240)))</formula>
    </cfRule>
    <cfRule type="containsText" dxfId="3154" priority="4666" operator="containsText" text="SI">
      <formula>NOT(ISERROR(SEARCH("SI",M240)))</formula>
    </cfRule>
  </conditionalFormatting>
  <conditionalFormatting sqref="M243">
    <cfRule type="containsText" dxfId="3153" priority="4663" operator="containsText" text="NO">
      <formula>NOT(ISERROR(SEARCH("NO",M243)))</formula>
    </cfRule>
    <cfRule type="containsText" dxfId="3152" priority="4664" operator="containsText" text="SI">
      <formula>NOT(ISERROR(SEARCH("SI",M243)))</formula>
    </cfRule>
  </conditionalFormatting>
  <conditionalFormatting sqref="M246">
    <cfRule type="containsText" dxfId="3151" priority="4661" operator="containsText" text="NO">
      <formula>NOT(ISERROR(SEARCH("NO",M246)))</formula>
    </cfRule>
    <cfRule type="containsText" dxfId="3150" priority="4662" operator="containsText" text="SI">
      <formula>NOT(ISERROR(SEARCH("SI",M246)))</formula>
    </cfRule>
  </conditionalFormatting>
  <conditionalFormatting sqref="M249">
    <cfRule type="containsText" dxfId="3149" priority="4659" operator="containsText" text="NO">
      <formula>NOT(ISERROR(SEARCH("NO",M249)))</formula>
    </cfRule>
    <cfRule type="containsText" dxfId="3148" priority="4660" operator="containsText" text="SI">
      <formula>NOT(ISERROR(SEARCH("SI",M249)))</formula>
    </cfRule>
  </conditionalFormatting>
  <conditionalFormatting sqref="M258">
    <cfRule type="containsText" dxfId="3147" priority="4657" operator="containsText" text="NO">
      <formula>NOT(ISERROR(SEARCH("NO",M258)))</formula>
    </cfRule>
    <cfRule type="containsText" dxfId="3146" priority="4658" operator="containsText" text="SI">
      <formula>NOT(ISERROR(SEARCH("SI",M258)))</formula>
    </cfRule>
  </conditionalFormatting>
  <conditionalFormatting sqref="M261">
    <cfRule type="containsText" dxfId="3145" priority="4655" operator="containsText" text="NO">
      <formula>NOT(ISERROR(SEARCH("NO",M261)))</formula>
    </cfRule>
    <cfRule type="containsText" dxfId="3144" priority="4656" operator="containsText" text="SI">
      <formula>NOT(ISERROR(SEARCH("SI",M261)))</formula>
    </cfRule>
  </conditionalFormatting>
  <conditionalFormatting sqref="M264">
    <cfRule type="containsText" dxfId="3143" priority="4653" operator="containsText" text="NO">
      <formula>NOT(ISERROR(SEARCH("NO",M264)))</formula>
    </cfRule>
    <cfRule type="containsText" dxfId="3142" priority="4654" operator="containsText" text="SI">
      <formula>NOT(ISERROR(SEARCH("SI",M264)))</formula>
    </cfRule>
  </conditionalFormatting>
  <conditionalFormatting sqref="L268:M268 L270:M270 M267">
    <cfRule type="containsText" dxfId="3141" priority="4651" operator="containsText" text="NO">
      <formula>NOT(ISERROR(SEARCH("NO",L267)))</formula>
    </cfRule>
    <cfRule type="containsText" dxfId="3140" priority="4652" operator="containsText" text="SI">
      <formula>NOT(ISERROR(SEARCH("SI",L267)))</formula>
    </cfRule>
  </conditionalFormatting>
  <conditionalFormatting sqref="M278">
    <cfRule type="containsText" dxfId="3139" priority="4649" operator="containsText" text="NO">
      <formula>NOT(ISERROR(SEARCH("NO",M278)))</formula>
    </cfRule>
    <cfRule type="containsText" dxfId="3138" priority="4650" operator="containsText" text="SI">
      <formula>NOT(ISERROR(SEARCH("SI",M278)))</formula>
    </cfRule>
  </conditionalFormatting>
  <conditionalFormatting sqref="L282:M282 L284:M284 M281">
    <cfRule type="containsText" dxfId="3137" priority="4647" operator="containsText" text="NO">
      <formula>NOT(ISERROR(SEARCH("NO",L281)))</formula>
    </cfRule>
    <cfRule type="containsText" dxfId="3136" priority="4648" operator="containsText" text="SI">
      <formula>NOT(ISERROR(SEARCH("SI",L281)))</formula>
    </cfRule>
  </conditionalFormatting>
  <conditionalFormatting sqref="L291:M291 L293:M293 M290">
    <cfRule type="containsText" dxfId="3135" priority="4645" operator="containsText" text="NO">
      <formula>NOT(ISERROR(SEARCH("NO",L290)))</formula>
    </cfRule>
    <cfRule type="containsText" dxfId="3134" priority="4646" operator="containsText" text="SI">
      <formula>NOT(ISERROR(SEARCH("SI",L290)))</formula>
    </cfRule>
  </conditionalFormatting>
  <conditionalFormatting sqref="M307">
    <cfRule type="containsText" dxfId="3133" priority="4643" operator="containsText" text="NO">
      <formula>NOT(ISERROR(SEARCH("NO",M307)))</formula>
    </cfRule>
    <cfRule type="containsText" dxfId="3132" priority="4644" operator="containsText" text="SI">
      <formula>NOT(ISERROR(SEARCH("SI",M307)))</formula>
    </cfRule>
  </conditionalFormatting>
  <conditionalFormatting sqref="M310">
    <cfRule type="containsText" dxfId="3131" priority="4641" operator="containsText" text="NO">
      <formula>NOT(ISERROR(SEARCH("NO",M310)))</formula>
    </cfRule>
    <cfRule type="containsText" dxfId="3130" priority="4642" operator="containsText" text="SI">
      <formula>NOT(ISERROR(SEARCH("SI",M310)))</formula>
    </cfRule>
  </conditionalFormatting>
  <conditionalFormatting sqref="M313">
    <cfRule type="containsText" dxfId="3129" priority="4639" operator="containsText" text="NO">
      <formula>NOT(ISERROR(SEARCH("NO",M313)))</formula>
    </cfRule>
    <cfRule type="containsText" dxfId="3128" priority="4640" operator="containsText" text="SI">
      <formula>NOT(ISERROR(SEARCH("SI",M313)))</formula>
    </cfRule>
  </conditionalFormatting>
  <conditionalFormatting sqref="M316">
    <cfRule type="containsText" dxfId="3127" priority="4637" operator="containsText" text="NO">
      <formula>NOT(ISERROR(SEARCH("NO",M316)))</formula>
    </cfRule>
    <cfRule type="containsText" dxfId="3126" priority="4638" operator="containsText" text="SI">
      <formula>NOT(ISERROR(SEARCH("SI",M316)))</formula>
    </cfRule>
  </conditionalFormatting>
  <conditionalFormatting sqref="M319">
    <cfRule type="containsText" dxfId="3125" priority="4635" operator="containsText" text="NO">
      <formula>NOT(ISERROR(SEARCH("NO",M319)))</formula>
    </cfRule>
    <cfRule type="containsText" dxfId="3124" priority="4636" operator="containsText" text="SI">
      <formula>NOT(ISERROR(SEARCH("SI",M319)))</formula>
    </cfRule>
  </conditionalFormatting>
  <conditionalFormatting sqref="M322">
    <cfRule type="containsText" dxfId="3123" priority="4633" operator="containsText" text="NO">
      <formula>NOT(ISERROR(SEARCH("NO",M322)))</formula>
    </cfRule>
    <cfRule type="containsText" dxfId="3122" priority="4634" operator="containsText" text="SI">
      <formula>NOT(ISERROR(SEARCH("SI",M322)))</formula>
    </cfRule>
  </conditionalFormatting>
  <conditionalFormatting sqref="M325">
    <cfRule type="containsText" dxfId="3121" priority="4631" operator="containsText" text="NO">
      <formula>NOT(ISERROR(SEARCH("NO",M325)))</formula>
    </cfRule>
    <cfRule type="containsText" dxfId="3120" priority="4632" operator="containsText" text="SI">
      <formula>NOT(ISERROR(SEARCH("SI",M325)))</formula>
    </cfRule>
  </conditionalFormatting>
  <conditionalFormatting sqref="M328">
    <cfRule type="containsText" dxfId="3119" priority="4629" operator="containsText" text="NO">
      <formula>NOT(ISERROR(SEARCH("NO",M328)))</formula>
    </cfRule>
    <cfRule type="containsText" dxfId="3118" priority="4630" operator="containsText" text="SI">
      <formula>NOT(ISERROR(SEARCH("SI",M328)))</formula>
    </cfRule>
  </conditionalFormatting>
  <conditionalFormatting sqref="M331">
    <cfRule type="containsText" dxfId="3117" priority="4627" operator="containsText" text="NO">
      <formula>NOT(ISERROR(SEARCH("NO",M331)))</formula>
    </cfRule>
    <cfRule type="containsText" dxfId="3116" priority="4628" operator="containsText" text="SI">
      <formula>NOT(ISERROR(SEARCH("SI",M331)))</formula>
    </cfRule>
  </conditionalFormatting>
  <conditionalFormatting sqref="M334">
    <cfRule type="containsText" dxfId="3115" priority="4625" operator="containsText" text="NO">
      <formula>NOT(ISERROR(SEARCH("NO",M334)))</formula>
    </cfRule>
    <cfRule type="containsText" dxfId="3114" priority="4626" operator="containsText" text="SI">
      <formula>NOT(ISERROR(SEARCH("SI",M334)))</formula>
    </cfRule>
  </conditionalFormatting>
  <conditionalFormatting sqref="M337">
    <cfRule type="containsText" dxfId="3113" priority="4623" operator="containsText" text="NO">
      <formula>NOT(ISERROR(SEARCH("NO",M337)))</formula>
    </cfRule>
    <cfRule type="containsText" dxfId="3112" priority="4624" operator="containsText" text="SI">
      <formula>NOT(ISERROR(SEARCH("SI",M337)))</formula>
    </cfRule>
  </conditionalFormatting>
  <conditionalFormatting sqref="M340">
    <cfRule type="containsText" dxfId="3111" priority="4621" operator="containsText" text="NO">
      <formula>NOT(ISERROR(SEARCH("NO",M340)))</formula>
    </cfRule>
    <cfRule type="containsText" dxfId="3110" priority="4622" operator="containsText" text="SI">
      <formula>NOT(ISERROR(SEARCH("SI",M340)))</formula>
    </cfRule>
  </conditionalFormatting>
  <conditionalFormatting sqref="M343">
    <cfRule type="containsText" dxfId="3109" priority="4619" operator="containsText" text="NO">
      <formula>NOT(ISERROR(SEARCH("NO",M343)))</formula>
    </cfRule>
    <cfRule type="containsText" dxfId="3108" priority="4620" operator="containsText" text="SI">
      <formula>NOT(ISERROR(SEARCH("SI",M343)))</formula>
    </cfRule>
  </conditionalFormatting>
  <conditionalFormatting sqref="M346">
    <cfRule type="containsText" dxfId="3107" priority="4617" operator="containsText" text="NO">
      <formula>NOT(ISERROR(SEARCH("NO",M346)))</formula>
    </cfRule>
    <cfRule type="containsText" dxfId="3106" priority="4618" operator="containsText" text="SI">
      <formula>NOT(ISERROR(SEARCH("SI",M346)))</formula>
    </cfRule>
  </conditionalFormatting>
  <conditionalFormatting sqref="L350:M350 L352:M352 M349">
    <cfRule type="containsText" dxfId="3105" priority="4615" operator="containsText" text="NO">
      <formula>NOT(ISERROR(SEARCH("NO",L349)))</formula>
    </cfRule>
    <cfRule type="containsText" dxfId="3104" priority="4616" operator="containsText" text="SI">
      <formula>NOT(ISERROR(SEARCH("SI",L349)))</formula>
    </cfRule>
  </conditionalFormatting>
  <conditionalFormatting sqref="M358">
    <cfRule type="containsText" dxfId="3103" priority="4613" operator="containsText" text="NO">
      <formula>NOT(ISERROR(SEARCH("NO",M358)))</formula>
    </cfRule>
    <cfRule type="containsText" dxfId="3102" priority="4614" operator="containsText" text="SI">
      <formula>NOT(ISERROR(SEARCH("SI",M358)))</formula>
    </cfRule>
  </conditionalFormatting>
  <conditionalFormatting sqref="M361">
    <cfRule type="containsText" dxfId="3101" priority="4611" operator="containsText" text="NO">
      <formula>NOT(ISERROR(SEARCH("NO",M361)))</formula>
    </cfRule>
    <cfRule type="containsText" dxfId="3100" priority="4612" operator="containsText" text="SI">
      <formula>NOT(ISERROR(SEARCH("SI",M361)))</formula>
    </cfRule>
  </conditionalFormatting>
  <conditionalFormatting sqref="M364">
    <cfRule type="containsText" dxfId="3099" priority="4609" operator="containsText" text="NO">
      <formula>NOT(ISERROR(SEARCH("NO",M364)))</formula>
    </cfRule>
    <cfRule type="containsText" dxfId="3098" priority="4610" operator="containsText" text="SI">
      <formula>NOT(ISERROR(SEARCH("SI",M364)))</formula>
    </cfRule>
  </conditionalFormatting>
  <conditionalFormatting sqref="L368:M368 L370:M370 M367">
    <cfRule type="containsText" dxfId="3097" priority="4607" operator="containsText" text="NO">
      <formula>NOT(ISERROR(SEARCH("NO",L367)))</formula>
    </cfRule>
    <cfRule type="containsText" dxfId="3096" priority="4608" operator="containsText" text="SI">
      <formula>NOT(ISERROR(SEARCH("SI",L367)))</formula>
    </cfRule>
  </conditionalFormatting>
  <conditionalFormatting sqref="M378">
    <cfRule type="containsText" dxfId="3095" priority="4605" operator="containsText" text="NO">
      <formula>NOT(ISERROR(SEARCH("NO",M378)))</formula>
    </cfRule>
    <cfRule type="containsText" dxfId="3094" priority="4606" operator="containsText" text="SI">
      <formula>NOT(ISERROR(SEARCH("SI",M378)))</formula>
    </cfRule>
  </conditionalFormatting>
  <conditionalFormatting sqref="L382:M382 L384:M384 M381">
    <cfRule type="containsText" dxfId="3093" priority="4603" operator="containsText" text="NO">
      <formula>NOT(ISERROR(SEARCH("NO",L381)))</formula>
    </cfRule>
    <cfRule type="containsText" dxfId="3092" priority="4604" operator="containsText" text="SI">
      <formula>NOT(ISERROR(SEARCH("SI",L381)))</formula>
    </cfRule>
  </conditionalFormatting>
  <conditionalFormatting sqref="L391:M391 L393:M393 M390">
    <cfRule type="containsText" dxfId="3091" priority="4601" operator="containsText" text="NO">
      <formula>NOT(ISERROR(SEARCH("NO",L390)))</formula>
    </cfRule>
    <cfRule type="containsText" dxfId="3090" priority="4602" operator="containsText" text="SI">
      <formula>NOT(ISERROR(SEARCH("SI",L390)))</formula>
    </cfRule>
  </conditionalFormatting>
  <conditionalFormatting sqref="M407">
    <cfRule type="containsText" dxfId="3089" priority="4599" operator="containsText" text="NO">
      <formula>NOT(ISERROR(SEARCH("NO",M407)))</formula>
    </cfRule>
    <cfRule type="containsText" dxfId="3088" priority="4600" operator="containsText" text="SI">
      <formula>NOT(ISERROR(SEARCH("SI",M407)))</formula>
    </cfRule>
  </conditionalFormatting>
  <conditionalFormatting sqref="M410">
    <cfRule type="containsText" dxfId="3087" priority="4597" operator="containsText" text="NO">
      <formula>NOT(ISERROR(SEARCH("NO",M410)))</formula>
    </cfRule>
    <cfRule type="containsText" dxfId="3086" priority="4598" operator="containsText" text="SI">
      <formula>NOT(ISERROR(SEARCH("SI",M410)))</formula>
    </cfRule>
  </conditionalFormatting>
  <conditionalFormatting sqref="M413">
    <cfRule type="containsText" dxfId="3085" priority="4595" operator="containsText" text="NO">
      <formula>NOT(ISERROR(SEARCH("NO",M413)))</formula>
    </cfRule>
    <cfRule type="containsText" dxfId="3084" priority="4596" operator="containsText" text="SI">
      <formula>NOT(ISERROR(SEARCH("SI",M413)))</formula>
    </cfRule>
  </conditionalFormatting>
  <conditionalFormatting sqref="M416">
    <cfRule type="containsText" dxfId="3083" priority="4593" operator="containsText" text="NO">
      <formula>NOT(ISERROR(SEARCH("NO",M416)))</formula>
    </cfRule>
    <cfRule type="containsText" dxfId="3082" priority="4594" operator="containsText" text="SI">
      <formula>NOT(ISERROR(SEARCH("SI",M416)))</formula>
    </cfRule>
  </conditionalFormatting>
  <conditionalFormatting sqref="M419">
    <cfRule type="containsText" dxfId="3081" priority="4591" operator="containsText" text="NO">
      <formula>NOT(ISERROR(SEARCH("NO",M419)))</formula>
    </cfRule>
    <cfRule type="containsText" dxfId="3080" priority="4592" operator="containsText" text="SI">
      <formula>NOT(ISERROR(SEARCH("SI",M419)))</formula>
    </cfRule>
  </conditionalFormatting>
  <conditionalFormatting sqref="M422">
    <cfRule type="containsText" dxfId="3079" priority="4589" operator="containsText" text="NO">
      <formula>NOT(ISERROR(SEARCH("NO",M422)))</formula>
    </cfRule>
    <cfRule type="containsText" dxfId="3078" priority="4590" operator="containsText" text="SI">
      <formula>NOT(ISERROR(SEARCH("SI",M422)))</formula>
    </cfRule>
  </conditionalFormatting>
  <conditionalFormatting sqref="M425">
    <cfRule type="containsText" dxfId="3077" priority="4587" operator="containsText" text="NO">
      <formula>NOT(ISERROR(SEARCH("NO",M425)))</formula>
    </cfRule>
    <cfRule type="containsText" dxfId="3076" priority="4588" operator="containsText" text="SI">
      <formula>NOT(ISERROR(SEARCH("SI",M425)))</formula>
    </cfRule>
  </conditionalFormatting>
  <conditionalFormatting sqref="M428">
    <cfRule type="containsText" dxfId="3075" priority="4585" operator="containsText" text="NO">
      <formula>NOT(ISERROR(SEARCH("NO",M428)))</formula>
    </cfRule>
    <cfRule type="containsText" dxfId="3074" priority="4586" operator="containsText" text="SI">
      <formula>NOT(ISERROR(SEARCH("SI",M428)))</formula>
    </cfRule>
  </conditionalFormatting>
  <conditionalFormatting sqref="M431">
    <cfRule type="containsText" dxfId="3073" priority="4583" operator="containsText" text="NO">
      <formula>NOT(ISERROR(SEARCH("NO",M431)))</formula>
    </cfRule>
    <cfRule type="containsText" dxfId="3072" priority="4584" operator="containsText" text="SI">
      <formula>NOT(ISERROR(SEARCH("SI",M431)))</formula>
    </cfRule>
  </conditionalFormatting>
  <conditionalFormatting sqref="M434">
    <cfRule type="containsText" dxfId="3071" priority="4581" operator="containsText" text="NO">
      <formula>NOT(ISERROR(SEARCH("NO",M434)))</formula>
    </cfRule>
    <cfRule type="containsText" dxfId="3070" priority="4582" operator="containsText" text="SI">
      <formula>NOT(ISERROR(SEARCH("SI",M434)))</formula>
    </cfRule>
  </conditionalFormatting>
  <conditionalFormatting sqref="M437">
    <cfRule type="containsText" dxfId="3069" priority="4579" operator="containsText" text="NO">
      <formula>NOT(ISERROR(SEARCH("NO",M437)))</formula>
    </cfRule>
    <cfRule type="containsText" dxfId="3068" priority="4580" operator="containsText" text="SI">
      <formula>NOT(ISERROR(SEARCH("SI",M437)))</formula>
    </cfRule>
  </conditionalFormatting>
  <conditionalFormatting sqref="M440">
    <cfRule type="containsText" dxfId="3067" priority="4577" operator="containsText" text="NO">
      <formula>NOT(ISERROR(SEARCH("NO",M440)))</formula>
    </cfRule>
    <cfRule type="containsText" dxfId="3066" priority="4578" operator="containsText" text="SI">
      <formula>NOT(ISERROR(SEARCH("SI",M440)))</formula>
    </cfRule>
  </conditionalFormatting>
  <conditionalFormatting sqref="M443">
    <cfRule type="containsText" dxfId="3065" priority="4575" operator="containsText" text="NO">
      <formula>NOT(ISERROR(SEARCH("NO",M443)))</formula>
    </cfRule>
    <cfRule type="containsText" dxfId="3064" priority="4576" operator="containsText" text="SI">
      <formula>NOT(ISERROR(SEARCH("SI",M443)))</formula>
    </cfRule>
  </conditionalFormatting>
  <conditionalFormatting sqref="M446">
    <cfRule type="containsText" dxfId="3063" priority="4573" operator="containsText" text="NO">
      <formula>NOT(ISERROR(SEARCH("NO",M446)))</formula>
    </cfRule>
    <cfRule type="containsText" dxfId="3062" priority="4574" operator="containsText" text="SI">
      <formula>NOT(ISERROR(SEARCH("SI",M446)))</formula>
    </cfRule>
  </conditionalFormatting>
  <conditionalFormatting sqref="M450">
    <cfRule type="containsText" dxfId="3061" priority="4571" operator="containsText" text="NO">
      <formula>NOT(ISERROR(SEARCH("NO",M450)))</formula>
    </cfRule>
    <cfRule type="containsText" dxfId="3060" priority="4572" operator="containsText" text="SI">
      <formula>NOT(ISERROR(SEARCH("SI",M450)))</formula>
    </cfRule>
  </conditionalFormatting>
  <conditionalFormatting sqref="L454:M454 L456:M456 M453">
    <cfRule type="containsText" dxfId="3059" priority="4569" operator="containsText" text="NO">
      <formula>NOT(ISERROR(SEARCH("NO",L453)))</formula>
    </cfRule>
    <cfRule type="containsText" dxfId="3058" priority="4570" operator="containsText" text="SI">
      <formula>NOT(ISERROR(SEARCH("SI",L453)))</formula>
    </cfRule>
  </conditionalFormatting>
  <conditionalFormatting sqref="R468 R483 R490 R505 R508 R523 R470 R472 R474 R476 R485 R487 R492 R494 R496 R498 R500 R502 R510 R512 R514 R516 R525">
    <cfRule type="cellIs" dxfId="3057" priority="4547" operator="between">
      <formula>0.76</formula>
      <formula>1</formula>
    </cfRule>
    <cfRule type="cellIs" dxfId="3056" priority="4548" operator="between">
      <formula>0.51</formula>
      <formula>0.75</formula>
    </cfRule>
    <cfRule type="cellIs" dxfId="3055" priority="4549" operator="between">
      <formula>0.36</formula>
      <formula>0.5</formula>
    </cfRule>
    <cfRule type="cellIs" dxfId="3054" priority="4550" operator="between">
      <formula>0.05</formula>
      <formula>0.35</formula>
    </cfRule>
  </conditionalFormatting>
  <conditionalFormatting sqref="R268 R270">
    <cfRule type="cellIs" dxfId="3053" priority="4191" operator="between">
      <formula>0.76</formula>
      <formula>1</formula>
    </cfRule>
    <cfRule type="cellIs" dxfId="3052" priority="4192" operator="between">
      <formula>0.51</formula>
      <formula>0.75</formula>
    </cfRule>
    <cfRule type="cellIs" dxfId="3051" priority="4193" operator="between">
      <formula>0.36</formula>
      <formula>0.5</formula>
    </cfRule>
    <cfRule type="cellIs" dxfId="3050" priority="4194" operator="between">
      <formula>0.05</formula>
      <formula>0.35</formula>
    </cfRule>
  </conditionalFormatting>
  <conditionalFormatting sqref="R282 R284">
    <cfRule type="cellIs" dxfId="3049" priority="4183" operator="between">
      <formula>0.76</formula>
      <formula>1</formula>
    </cfRule>
    <cfRule type="cellIs" dxfId="3048" priority="4184" operator="between">
      <formula>0.51</formula>
      <formula>0.75</formula>
    </cfRule>
    <cfRule type="cellIs" dxfId="3047" priority="4185" operator="between">
      <formula>0.36</formula>
      <formula>0.5</formula>
    </cfRule>
    <cfRule type="cellIs" dxfId="3046" priority="4186" operator="between">
      <formula>0.05</formula>
      <formula>0.35</formula>
    </cfRule>
  </conditionalFormatting>
  <conditionalFormatting sqref="R291 R293">
    <cfRule type="cellIs" dxfId="3045" priority="4179" operator="between">
      <formula>0.76</formula>
      <formula>1</formula>
    </cfRule>
    <cfRule type="cellIs" dxfId="3044" priority="4180" operator="between">
      <formula>0.51</formula>
      <formula>0.75</formula>
    </cfRule>
    <cfRule type="cellIs" dxfId="3043" priority="4181" operator="between">
      <formula>0.36</formula>
      <formula>0.5</formula>
    </cfRule>
    <cfRule type="cellIs" dxfId="3042" priority="4182" operator="between">
      <formula>0.05</formula>
      <formula>0.35</formula>
    </cfRule>
  </conditionalFormatting>
  <conditionalFormatting sqref="R454 R456">
    <cfRule type="cellIs" dxfId="3041" priority="4027" operator="between">
      <formula>0.76</formula>
      <formula>1</formula>
    </cfRule>
    <cfRule type="cellIs" dxfId="3040" priority="4028" operator="between">
      <formula>0.51</formula>
      <formula>0.75</formula>
    </cfRule>
    <cfRule type="cellIs" dxfId="3039" priority="4029" operator="between">
      <formula>0.36</formula>
      <formula>0.5</formula>
    </cfRule>
    <cfRule type="cellIs" dxfId="3038" priority="4030" operator="between">
      <formula>0.05</formula>
      <formula>0.35</formula>
    </cfRule>
  </conditionalFormatting>
  <conditionalFormatting sqref="R350 R352">
    <cfRule type="cellIs" dxfId="3037" priority="4019" operator="between">
      <formula>0.76</formula>
      <formula>1</formula>
    </cfRule>
    <cfRule type="cellIs" dxfId="3036" priority="4020" operator="between">
      <formula>0.51</formula>
      <formula>0.75</formula>
    </cfRule>
    <cfRule type="cellIs" dxfId="3035" priority="4021" operator="between">
      <formula>0.36</formula>
      <formula>0.5</formula>
    </cfRule>
    <cfRule type="cellIs" dxfId="3034" priority="4022" operator="between">
      <formula>0.05</formula>
      <formula>0.35</formula>
    </cfRule>
  </conditionalFormatting>
  <conditionalFormatting sqref="R368 R370">
    <cfRule type="cellIs" dxfId="3033" priority="4003" operator="between">
      <formula>0.76</formula>
      <formula>1</formula>
    </cfRule>
    <cfRule type="cellIs" dxfId="3032" priority="4004" operator="between">
      <formula>0.51</formula>
      <formula>0.75</formula>
    </cfRule>
    <cfRule type="cellIs" dxfId="3031" priority="4005" operator="between">
      <formula>0.36</formula>
      <formula>0.5</formula>
    </cfRule>
    <cfRule type="cellIs" dxfId="3030" priority="4006" operator="between">
      <formula>0.05</formula>
      <formula>0.35</formula>
    </cfRule>
  </conditionalFormatting>
  <conditionalFormatting sqref="R382 R384">
    <cfRule type="cellIs" dxfId="3029" priority="3995" operator="between">
      <formula>0.76</formula>
      <formula>1</formula>
    </cfRule>
    <cfRule type="cellIs" dxfId="3028" priority="3996" operator="between">
      <formula>0.51</formula>
      <formula>0.75</formula>
    </cfRule>
    <cfRule type="cellIs" dxfId="3027" priority="3997" operator="between">
      <formula>0.36</formula>
      <formula>0.5</formula>
    </cfRule>
    <cfRule type="cellIs" dxfId="3026" priority="3998" operator="between">
      <formula>0.05</formula>
      <formula>0.35</formula>
    </cfRule>
  </conditionalFormatting>
  <conditionalFormatting sqref="R391 R393">
    <cfRule type="cellIs" dxfId="3025" priority="3991" operator="between">
      <formula>0.76</formula>
      <formula>1</formula>
    </cfRule>
    <cfRule type="cellIs" dxfId="3024" priority="3992" operator="between">
      <formula>0.51</formula>
      <formula>0.75</formula>
    </cfRule>
    <cfRule type="cellIs" dxfId="3023" priority="3993" operator="between">
      <formula>0.36</formula>
      <formula>0.5</formula>
    </cfRule>
    <cfRule type="cellIs" dxfId="3022" priority="3994" operator="between">
      <formula>0.05</formula>
      <formula>0.35</formula>
    </cfRule>
  </conditionalFormatting>
  <conditionalFormatting sqref="L5">
    <cfRule type="containsText" dxfId="3021" priority="3937" operator="containsText" text="NO">
      <formula>NOT(ISERROR(SEARCH("NO",L5)))</formula>
    </cfRule>
    <cfRule type="containsText" dxfId="3020" priority="3938" operator="containsText" text="SI">
      <formula>NOT(ISERROR(SEARCH("SI",L5)))</formula>
    </cfRule>
  </conditionalFormatting>
  <conditionalFormatting sqref="L461:M461 M460">
    <cfRule type="containsText" dxfId="3019" priority="3935" operator="containsText" text="NO">
      <formula>NOT(ISERROR(SEARCH("NO",L460)))</formula>
    </cfRule>
    <cfRule type="containsText" dxfId="3018" priority="3936" operator="containsText" text="SI">
      <formula>NOT(ISERROR(SEARCH("SI",L460)))</formula>
    </cfRule>
  </conditionalFormatting>
  <conditionalFormatting sqref="R461">
    <cfRule type="cellIs" dxfId="3017" priority="3931" operator="between">
      <formula>0.76</formula>
      <formula>1</formula>
    </cfRule>
    <cfRule type="cellIs" dxfId="3016" priority="3932" operator="between">
      <formula>0.51</formula>
      <formula>0.75</formula>
    </cfRule>
    <cfRule type="cellIs" dxfId="3015" priority="3933" operator="between">
      <formula>0.36</formula>
      <formula>0.5</formula>
    </cfRule>
    <cfRule type="cellIs" dxfId="3014" priority="3934" operator="between">
      <formula>0.05</formula>
      <formula>0.35</formula>
    </cfRule>
  </conditionalFormatting>
  <conditionalFormatting sqref="M467">
    <cfRule type="containsText" dxfId="3013" priority="3881" operator="containsText" text="NO">
      <formula>NOT(ISERROR(SEARCH("NO",M467)))</formula>
    </cfRule>
    <cfRule type="containsText" dxfId="3012" priority="3882" operator="containsText" text="SI">
      <formula>NOT(ISERROR(SEARCH("SI",M467)))</formula>
    </cfRule>
  </conditionalFormatting>
  <conditionalFormatting sqref="L479:M479 L481:M481 M478">
    <cfRule type="containsText" dxfId="3011" priority="3875" operator="containsText" text="NO">
      <formula>NOT(ISERROR(SEARCH("NO",L478)))</formula>
    </cfRule>
    <cfRule type="containsText" dxfId="3010" priority="3876" operator="containsText" text="SI">
      <formula>NOT(ISERROR(SEARCH("SI",L478)))</formula>
    </cfRule>
  </conditionalFormatting>
  <conditionalFormatting sqref="R479 R481">
    <cfRule type="cellIs" dxfId="3009" priority="3871" operator="between">
      <formula>0.76</formula>
      <formula>1</formula>
    </cfRule>
    <cfRule type="cellIs" dxfId="3008" priority="3872" operator="between">
      <formula>0.51</formula>
      <formula>0.75</formula>
    </cfRule>
    <cfRule type="cellIs" dxfId="3007" priority="3873" operator="between">
      <formula>0.36</formula>
      <formula>0.5</formula>
    </cfRule>
    <cfRule type="cellIs" dxfId="3006" priority="3874" operator="between">
      <formula>0.05</formula>
      <formula>0.35</formula>
    </cfRule>
  </conditionalFormatting>
  <conditionalFormatting sqref="M489">
    <cfRule type="containsText" dxfId="3005" priority="3869" operator="containsText" text="NO">
      <formula>NOT(ISERROR(SEARCH("NO",M489)))</formula>
    </cfRule>
    <cfRule type="containsText" dxfId="3004" priority="3870" operator="containsText" text="SI">
      <formula>NOT(ISERROR(SEARCH("SI",M489)))</formula>
    </cfRule>
  </conditionalFormatting>
  <conditionalFormatting sqref="M504">
    <cfRule type="containsText" dxfId="3003" priority="3863" operator="containsText" text="NO">
      <formula>NOT(ISERROR(SEARCH("NO",M504)))</formula>
    </cfRule>
    <cfRule type="containsText" dxfId="3002" priority="3864" operator="containsText" text="SI">
      <formula>NOT(ISERROR(SEARCH("SI",M504)))</formula>
    </cfRule>
  </conditionalFormatting>
  <conditionalFormatting sqref="M507">
    <cfRule type="containsText" dxfId="3001" priority="3857" operator="containsText" text="NO">
      <formula>NOT(ISERROR(SEARCH("NO",M507)))</formula>
    </cfRule>
    <cfRule type="containsText" dxfId="3000" priority="3858" operator="containsText" text="SI">
      <formula>NOT(ISERROR(SEARCH("SI",M507)))</formula>
    </cfRule>
  </conditionalFormatting>
  <conditionalFormatting sqref="L519:M519 L521:M521 M518">
    <cfRule type="containsText" dxfId="2999" priority="3851" operator="containsText" text="NO">
      <formula>NOT(ISERROR(SEARCH("NO",L518)))</formula>
    </cfRule>
    <cfRule type="containsText" dxfId="2998" priority="3852" operator="containsText" text="SI">
      <formula>NOT(ISERROR(SEARCH("SI",L518)))</formula>
    </cfRule>
  </conditionalFormatting>
  <conditionalFormatting sqref="R519 R521">
    <cfRule type="cellIs" dxfId="2997" priority="3847" operator="between">
      <formula>0.76</formula>
      <formula>1</formula>
    </cfRule>
    <cfRule type="cellIs" dxfId="2996" priority="3848" operator="between">
      <formula>0.51</formula>
      <formula>0.75</formula>
    </cfRule>
    <cfRule type="cellIs" dxfId="2995" priority="3849" operator="between">
      <formula>0.36</formula>
      <formula>0.5</formula>
    </cfRule>
    <cfRule type="cellIs" dxfId="2994" priority="3850" operator="between">
      <formula>0.05</formula>
      <formula>0.35</formula>
    </cfRule>
  </conditionalFormatting>
  <conditionalFormatting sqref="L251">
    <cfRule type="containsText" dxfId="2993" priority="3845" operator="containsText" text="NO">
      <formula>NOT(ISERROR(SEARCH("NO",L251)))</formula>
    </cfRule>
    <cfRule type="containsText" dxfId="2992" priority="3846" operator="containsText" text="SI">
      <formula>NOT(ISERROR(SEARCH("SI",L251)))</formula>
    </cfRule>
  </conditionalFormatting>
  <conditionalFormatting sqref="R251">
    <cfRule type="cellIs" dxfId="2991" priority="3841" operator="between">
      <formula>0.76</formula>
      <formula>1</formula>
    </cfRule>
    <cfRule type="cellIs" dxfId="2990" priority="3842" operator="between">
      <formula>0.51</formula>
      <formula>0.75</formula>
    </cfRule>
    <cfRule type="cellIs" dxfId="2989" priority="3843" operator="between">
      <formula>0.36</formula>
      <formula>0.5</formula>
    </cfRule>
    <cfRule type="cellIs" dxfId="2988" priority="3844" operator="between">
      <formula>0.005</formula>
      <formula>0.35</formula>
    </cfRule>
  </conditionalFormatting>
  <conditionalFormatting sqref="L463:M463">
    <cfRule type="containsText" dxfId="2987" priority="3629" operator="containsText" text="NO">
      <formula>NOT(ISERROR(SEARCH("NO",L463)))</formula>
    </cfRule>
    <cfRule type="containsText" dxfId="2986" priority="3630" operator="containsText" text="SI">
      <formula>NOT(ISERROR(SEARCH("SI",L463)))</formula>
    </cfRule>
  </conditionalFormatting>
  <conditionalFormatting sqref="R463">
    <cfRule type="cellIs" dxfId="2985" priority="3625" operator="between">
      <formula>0.76</formula>
      <formula>1</formula>
    </cfRule>
    <cfRule type="cellIs" dxfId="2984" priority="3626" operator="between">
      <formula>0.51</formula>
      <formula>0.75</formula>
    </cfRule>
    <cfRule type="cellIs" dxfId="2983" priority="3627" operator="between">
      <formula>0.36</formula>
      <formula>0.5</formula>
    </cfRule>
    <cfRule type="cellIs" dxfId="2982" priority="3628" operator="between">
      <formula>0.05</formula>
      <formula>0.35</formula>
    </cfRule>
  </conditionalFormatting>
  <conditionalFormatting sqref="L14:L15">
    <cfRule type="containsText" dxfId="2981" priority="3479" operator="containsText" text="NO">
      <formula>NOT(ISERROR(SEARCH("NO",L14)))</formula>
    </cfRule>
    <cfRule type="containsText" dxfId="2980" priority="3480" operator="containsText" text="SI">
      <formula>NOT(ISERROR(SEARCH("SI",L14)))</formula>
    </cfRule>
  </conditionalFormatting>
  <conditionalFormatting sqref="L17:L18">
    <cfRule type="containsText" dxfId="2979" priority="3477" operator="containsText" text="NO">
      <formula>NOT(ISERROR(SEARCH("NO",L17)))</formula>
    </cfRule>
    <cfRule type="containsText" dxfId="2978" priority="3478" operator="containsText" text="SI">
      <formula>NOT(ISERROR(SEARCH("SI",L17)))</formula>
    </cfRule>
  </conditionalFormatting>
  <conditionalFormatting sqref="L20:L21">
    <cfRule type="containsText" dxfId="2977" priority="3475" operator="containsText" text="NO">
      <formula>NOT(ISERROR(SEARCH("NO",L20)))</formula>
    </cfRule>
    <cfRule type="containsText" dxfId="2976" priority="3476" operator="containsText" text="SI">
      <formula>NOT(ISERROR(SEARCH("SI",L20)))</formula>
    </cfRule>
  </conditionalFormatting>
  <conditionalFormatting sqref="L23:L24">
    <cfRule type="containsText" dxfId="2975" priority="3473" operator="containsText" text="NO">
      <formula>NOT(ISERROR(SEARCH("NO",L23)))</formula>
    </cfRule>
    <cfRule type="containsText" dxfId="2974" priority="3474" operator="containsText" text="SI">
      <formula>NOT(ISERROR(SEARCH("SI",L23)))</formula>
    </cfRule>
  </conditionalFormatting>
  <conditionalFormatting sqref="L26:L27">
    <cfRule type="containsText" dxfId="2973" priority="3471" operator="containsText" text="NO">
      <formula>NOT(ISERROR(SEARCH("NO",L26)))</formula>
    </cfRule>
    <cfRule type="containsText" dxfId="2972" priority="3472" operator="containsText" text="SI">
      <formula>NOT(ISERROR(SEARCH("SI",L26)))</formula>
    </cfRule>
  </conditionalFormatting>
  <conditionalFormatting sqref="L29:L30">
    <cfRule type="containsText" dxfId="2971" priority="3469" operator="containsText" text="NO">
      <formula>NOT(ISERROR(SEARCH("NO",L29)))</formula>
    </cfRule>
    <cfRule type="containsText" dxfId="2970" priority="3470" operator="containsText" text="SI">
      <formula>NOT(ISERROR(SEARCH("SI",L29)))</formula>
    </cfRule>
  </conditionalFormatting>
  <conditionalFormatting sqref="L32:L33">
    <cfRule type="containsText" dxfId="2969" priority="3467" operator="containsText" text="NO">
      <formula>NOT(ISERROR(SEARCH("NO",L32)))</formula>
    </cfRule>
    <cfRule type="containsText" dxfId="2968" priority="3468" operator="containsText" text="SI">
      <formula>NOT(ISERROR(SEARCH("SI",L32)))</formula>
    </cfRule>
  </conditionalFormatting>
  <conditionalFormatting sqref="L35:L36">
    <cfRule type="containsText" dxfId="2967" priority="3465" operator="containsText" text="NO">
      <formula>NOT(ISERROR(SEARCH("NO",L35)))</formula>
    </cfRule>
    <cfRule type="containsText" dxfId="2966" priority="3466" operator="containsText" text="SI">
      <formula>NOT(ISERROR(SEARCH("SI",L35)))</formula>
    </cfRule>
  </conditionalFormatting>
  <conditionalFormatting sqref="L38:L39">
    <cfRule type="containsText" dxfId="2965" priority="3463" operator="containsText" text="NO">
      <formula>NOT(ISERROR(SEARCH("NO",L38)))</formula>
    </cfRule>
    <cfRule type="containsText" dxfId="2964" priority="3464" operator="containsText" text="SI">
      <formula>NOT(ISERROR(SEARCH("SI",L38)))</formula>
    </cfRule>
  </conditionalFormatting>
  <conditionalFormatting sqref="L41:L42">
    <cfRule type="containsText" dxfId="2963" priority="3461" operator="containsText" text="NO">
      <formula>NOT(ISERROR(SEARCH("NO",L41)))</formula>
    </cfRule>
    <cfRule type="containsText" dxfId="2962" priority="3462" operator="containsText" text="SI">
      <formula>NOT(ISERROR(SEARCH("SI",L41)))</formula>
    </cfRule>
  </conditionalFormatting>
  <conditionalFormatting sqref="L44:L45">
    <cfRule type="containsText" dxfId="2961" priority="3459" operator="containsText" text="NO">
      <formula>NOT(ISERROR(SEARCH("NO",L44)))</formula>
    </cfRule>
    <cfRule type="containsText" dxfId="2960" priority="3460" operator="containsText" text="SI">
      <formula>NOT(ISERROR(SEARCH("SI",L44)))</formula>
    </cfRule>
  </conditionalFormatting>
  <conditionalFormatting sqref="L47:L48">
    <cfRule type="containsText" dxfId="2959" priority="3457" operator="containsText" text="NO">
      <formula>NOT(ISERROR(SEARCH("NO",L47)))</formula>
    </cfRule>
    <cfRule type="containsText" dxfId="2958" priority="3458" operator="containsText" text="SI">
      <formula>NOT(ISERROR(SEARCH("SI",L47)))</formula>
    </cfRule>
  </conditionalFormatting>
  <conditionalFormatting sqref="L50:L51">
    <cfRule type="containsText" dxfId="2957" priority="3455" operator="containsText" text="NO">
      <formula>NOT(ISERROR(SEARCH("NO",L50)))</formula>
    </cfRule>
    <cfRule type="containsText" dxfId="2956" priority="3456" operator="containsText" text="SI">
      <formula>NOT(ISERROR(SEARCH("SI",L50)))</formula>
    </cfRule>
  </conditionalFormatting>
  <conditionalFormatting sqref="L53:L54">
    <cfRule type="containsText" dxfId="2955" priority="3453" operator="containsText" text="NO">
      <formula>NOT(ISERROR(SEARCH("NO",L53)))</formula>
    </cfRule>
    <cfRule type="containsText" dxfId="2954" priority="3454" operator="containsText" text="SI">
      <formula>NOT(ISERROR(SEARCH("SI",L53)))</formula>
    </cfRule>
  </conditionalFormatting>
  <conditionalFormatting sqref="L56:L57">
    <cfRule type="containsText" dxfId="2953" priority="3451" operator="containsText" text="NO">
      <formula>NOT(ISERROR(SEARCH("NO",L56)))</formula>
    </cfRule>
    <cfRule type="containsText" dxfId="2952" priority="3452" operator="containsText" text="SI">
      <formula>NOT(ISERROR(SEARCH("SI",L56)))</formula>
    </cfRule>
  </conditionalFormatting>
  <conditionalFormatting sqref="L59:L60">
    <cfRule type="containsText" dxfId="2951" priority="3449" operator="containsText" text="NO">
      <formula>NOT(ISERROR(SEARCH("NO",L59)))</formula>
    </cfRule>
    <cfRule type="containsText" dxfId="2950" priority="3450" operator="containsText" text="SI">
      <formula>NOT(ISERROR(SEARCH("SI",L59)))</formula>
    </cfRule>
  </conditionalFormatting>
  <conditionalFormatting sqref="L62:L63">
    <cfRule type="containsText" dxfId="2949" priority="3447" operator="containsText" text="NO">
      <formula>NOT(ISERROR(SEARCH("NO",L62)))</formula>
    </cfRule>
    <cfRule type="containsText" dxfId="2948" priority="3448" operator="containsText" text="SI">
      <formula>NOT(ISERROR(SEARCH("SI",L62)))</formula>
    </cfRule>
  </conditionalFormatting>
  <conditionalFormatting sqref="L65:L66">
    <cfRule type="containsText" dxfId="2947" priority="3445" operator="containsText" text="NO">
      <formula>NOT(ISERROR(SEARCH("NO",L65)))</formula>
    </cfRule>
    <cfRule type="containsText" dxfId="2946" priority="3446" operator="containsText" text="SI">
      <formula>NOT(ISERROR(SEARCH("SI",L65)))</formula>
    </cfRule>
  </conditionalFormatting>
  <conditionalFormatting sqref="L68:L69">
    <cfRule type="containsText" dxfId="2945" priority="3443" operator="containsText" text="NO">
      <formula>NOT(ISERROR(SEARCH("NO",L68)))</formula>
    </cfRule>
    <cfRule type="containsText" dxfId="2944" priority="3444" operator="containsText" text="SI">
      <formula>NOT(ISERROR(SEARCH("SI",L68)))</formula>
    </cfRule>
  </conditionalFormatting>
  <conditionalFormatting sqref="L71:L72">
    <cfRule type="containsText" dxfId="2943" priority="3441" operator="containsText" text="NO">
      <formula>NOT(ISERROR(SEARCH("NO",L71)))</formula>
    </cfRule>
    <cfRule type="containsText" dxfId="2942" priority="3442" operator="containsText" text="SI">
      <formula>NOT(ISERROR(SEARCH("SI",L71)))</formula>
    </cfRule>
  </conditionalFormatting>
  <conditionalFormatting sqref="L74:L75">
    <cfRule type="containsText" dxfId="2941" priority="3439" operator="containsText" text="NO">
      <formula>NOT(ISERROR(SEARCH("NO",L74)))</formula>
    </cfRule>
    <cfRule type="containsText" dxfId="2940" priority="3440" operator="containsText" text="SI">
      <formula>NOT(ISERROR(SEARCH("SI",L74)))</formula>
    </cfRule>
  </conditionalFormatting>
  <conditionalFormatting sqref="L77:L78">
    <cfRule type="containsText" dxfId="2939" priority="3437" operator="containsText" text="NO">
      <formula>NOT(ISERROR(SEARCH("NO",L77)))</formula>
    </cfRule>
    <cfRule type="containsText" dxfId="2938" priority="3438" operator="containsText" text="SI">
      <formula>NOT(ISERROR(SEARCH("SI",L77)))</formula>
    </cfRule>
  </conditionalFormatting>
  <conditionalFormatting sqref="L80:L81">
    <cfRule type="containsText" dxfId="2937" priority="3435" operator="containsText" text="NO">
      <formula>NOT(ISERROR(SEARCH("NO",L80)))</formula>
    </cfRule>
    <cfRule type="containsText" dxfId="2936" priority="3436" operator="containsText" text="SI">
      <formula>NOT(ISERROR(SEARCH("SI",L80)))</formula>
    </cfRule>
  </conditionalFormatting>
  <conditionalFormatting sqref="L83:L84">
    <cfRule type="containsText" dxfId="2935" priority="3433" operator="containsText" text="NO">
      <formula>NOT(ISERROR(SEARCH("NO",L83)))</formula>
    </cfRule>
    <cfRule type="containsText" dxfId="2934" priority="3434" operator="containsText" text="SI">
      <formula>NOT(ISERROR(SEARCH("SI",L83)))</formula>
    </cfRule>
  </conditionalFormatting>
  <conditionalFormatting sqref="L86:L87">
    <cfRule type="containsText" dxfId="2933" priority="3431" operator="containsText" text="NO">
      <formula>NOT(ISERROR(SEARCH("NO",L86)))</formula>
    </cfRule>
    <cfRule type="containsText" dxfId="2932" priority="3432" operator="containsText" text="SI">
      <formula>NOT(ISERROR(SEARCH("SI",L86)))</formula>
    </cfRule>
  </conditionalFormatting>
  <conditionalFormatting sqref="L89:L90">
    <cfRule type="containsText" dxfId="2931" priority="3429" operator="containsText" text="NO">
      <formula>NOT(ISERROR(SEARCH("NO",L89)))</formula>
    </cfRule>
    <cfRule type="containsText" dxfId="2930" priority="3430" operator="containsText" text="SI">
      <formula>NOT(ISERROR(SEARCH("SI",L89)))</formula>
    </cfRule>
  </conditionalFormatting>
  <conditionalFormatting sqref="L92:L93">
    <cfRule type="containsText" dxfId="2929" priority="3427" operator="containsText" text="NO">
      <formula>NOT(ISERROR(SEARCH("NO",L92)))</formula>
    </cfRule>
    <cfRule type="containsText" dxfId="2928" priority="3428" operator="containsText" text="SI">
      <formula>NOT(ISERROR(SEARCH("SI",L92)))</formula>
    </cfRule>
  </conditionalFormatting>
  <conditionalFormatting sqref="L95:L96">
    <cfRule type="containsText" dxfId="2927" priority="3425" operator="containsText" text="NO">
      <formula>NOT(ISERROR(SEARCH("NO",L95)))</formula>
    </cfRule>
    <cfRule type="containsText" dxfId="2926" priority="3426" operator="containsText" text="SI">
      <formula>NOT(ISERROR(SEARCH("SI",L95)))</formula>
    </cfRule>
  </conditionalFormatting>
  <conditionalFormatting sqref="L98:L99">
    <cfRule type="containsText" dxfId="2925" priority="3423" operator="containsText" text="NO">
      <formula>NOT(ISERROR(SEARCH("NO",L98)))</formula>
    </cfRule>
    <cfRule type="containsText" dxfId="2924" priority="3424" operator="containsText" text="SI">
      <formula>NOT(ISERROR(SEARCH("SI",L98)))</formula>
    </cfRule>
  </conditionalFormatting>
  <conditionalFormatting sqref="L101:L102">
    <cfRule type="containsText" dxfId="2923" priority="3421" operator="containsText" text="NO">
      <formula>NOT(ISERROR(SEARCH("NO",L101)))</formula>
    </cfRule>
    <cfRule type="containsText" dxfId="2922" priority="3422" operator="containsText" text="SI">
      <formula>NOT(ISERROR(SEARCH("SI",L101)))</formula>
    </cfRule>
  </conditionalFormatting>
  <conditionalFormatting sqref="L104:L105">
    <cfRule type="containsText" dxfId="2921" priority="3419" operator="containsText" text="NO">
      <formula>NOT(ISERROR(SEARCH("NO",L104)))</formula>
    </cfRule>
    <cfRule type="containsText" dxfId="2920" priority="3420" operator="containsText" text="SI">
      <formula>NOT(ISERROR(SEARCH("SI",L104)))</formula>
    </cfRule>
  </conditionalFormatting>
  <conditionalFormatting sqref="L107:L108">
    <cfRule type="containsText" dxfId="2919" priority="3417" operator="containsText" text="NO">
      <formula>NOT(ISERROR(SEARCH("NO",L107)))</formula>
    </cfRule>
    <cfRule type="containsText" dxfId="2918" priority="3418" operator="containsText" text="SI">
      <formula>NOT(ISERROR(SEARCH("SI",L107)))</formula>
    </cfRule>
  </conditionalFormatting>
  <conditionalFormatting sqref="L110:L111">
    <cfRule type="containsText" dxfId="2917" priority="3415" operator="containsText" text="NO">
      <formula>NOT(ISERROR(SEARCH("NO",L110)))</formula>
    </cfRule>
    <cfRule type="containsText" dxfId="2916" priority="3416" operator="containsText" text="SI">
      <formula>NOT(ISERROR(SEARCH("SI",L110)))</formula>
    </cfRule>
  </conditionalFormatting>
  <conditionalFormatting sqref="L113:L114">
    <cfRule type="containsText" dxfId="2915" priority="3413" operator="containsText" text="NO">
      <formula>NOT(ISERROR(SEARCH("NO",L113)))</formula>
    </cfRule>
    <cfRule type="containsText" dxfId="2914" priority="3414" operator="containsText" text="SI">
      <formula>NOT(ISERROR(SEARCH("SI",L113)))</formula>
    </cfRule>
  </conditionalFormatting>
  <conditionalFormatting sqref="L116:L117">
    <cfRule type="containsText" dxfId="2913" priority="3411" operator="containsText" text="NO">
      <formula>NOT(ISERROR(SEARCH("NO",L116)))</formula>
    </cfRule>
    <cfRule type="containsText" dxfId="2912" priority="3412" operator="containsText" text="SI">
      <formula>NOT(ISERROR(SEARCH("SI",L116)))</formula>
    </cfRule>
  </conditionalFormatting>
  <conditionalFormatting sqref="L119:L120">
    <cfRule type="containsText" dxfId="2911" priority="3409" operator="containsText" text="NO">
      <formula>NOT(ISERROR(SEARCH("NO",L119)))</formula>
    </cfRule>
    <cfRule type="containsText" dxfId="2910" priority="3410" operator="containsText" text="SI">
      <formula>NOT(ISERROR(SEARCH("SI",L119)))</formula>
    </cfRule>
  </conditionalFormatting>
  <conditionalFormatting sqref="L122:L123">
    <cfRule type="containsText" dxfId="2909" priority="3407" operator="containsText" text="NO">
      <formula>NOT(ISERROR(SEARCH("NO",L122)))</formula>
    </cfRule>
    <cfRule type="containsText" dxfId="2908" priority="3408" operator="containsText" text="SI">
      <formula>NOT(ISERROR(SEARCH("SI",L122)))</formula>
    </cfRule>
  </conditionalFormatting>
  <conditionalFormatting sqref="L125:L126">
    <cfRule type="containsText" dxfId="2907" priority="3405" operator="containsText" text="NO">
      <formula>NOT(ISERROR(SEARCH("NO",L125)))</formula>
    </cfRule>
    <cfRule type="containsText" dxfId="2906" priority="3406" operator="containsText" text="SI">
      <formula>NOT(ISERROR(SEARCH("SI",L125)))</formula>
    </cfRule>
  </conditionalFormatting>
  <conditionalFormatting sqref="L128:L129">
    <cfRule type="containsText" dxfId="2905" priority="3403" operator="containsText" text="NO">
      <formula>NOT(ISERROR(SEARCH("NO",L128)))</formula>
    </cfRule>
    <cfRule type="containsText" dxfId="2904" priority="3404" operator="containsText" text="SI">
      <formula>NOT(ISERROR(SEARCH("SI",L128)))</formula>
    </cfRule>
  </conditionalFormatting>
  <conditionalFormatting sqref="L131:L132">
    <cfRule type="containsText" dxfId="2903" priority="3401" operator="containsText" text="NO">
      <formula>NOT(ISERROR(SEARCH("NO",L131)))</formula>
    </cfRule>
    <cfRule type="containsText" dxfId="2902" priority="3402" operator="containsText" text="SI">
      <formula>NOT(ISERROR(SEARCH("SI",L131)))</formula>
    </cfRule>
  </conditionalFormatting>
  <conditionalFormatting sqref="L134:L135">
    <cfRule type="containsText" dxfId="2901" priority="3399" operator="containsText" text="NO">
      <formula>NOT(ISERROR(SEARCH("NO",L134)))</formula>
    </cfRule>
    <cfRule type="containsText" dxfId="2900" priority="3400" operator="containsText" text="SI">
      <formula>NOT(ISERROR(SEARCH("SI",L134)))</formula>
    </cfRule>
  </conditionalFormatting>
  <conditionalFormatting sqref="L137:L138">
    <cfRule type="containsText" dxfId="2899" priority="3397" operator="containsText" text="NO">
      <formula>NOT(ISERROR(SEARCH("NO",L137)))</formula>
    </cfRule>
    <cfRule type="containsText" dxfId="2898" priority="3398" operator="containsText" text="SI">
      <formula>NOT(ISERROR(SEARCH("SI",L137)))</formula>
    </cfRule>
  </conditionalFormatting>
  <conditionalFormatting sqref="L140:L141">
    <cfRule type="containsText" dxfId="2897" priority="3395" operator="containsText" text="NO">
      <formula>NOT(ISERROR(SEARCH("NO",L140)))</formula>
    </cfRule>
    <cfRule type="containsText" dxfId="2896" priority="3396" operator="containsText" text="SI">
      <formula>NOT(ISERROR(SEARCH("SI",L140)))</formula>
    </cfRule>
  </conditionalFormatting>
  <conditionalFormatting sqref="L143:L144">
    <cfRule type="containsText" dxfId="2895" priority="3393" operator="containsText" text="NO">
      <formula>NOT(ISERROR(SEARCH("NO",L143)))</formula>
    </cfRule>
    <cfRule type="containsText" dxfId="2894" priority="3394" operator="containsText" text="SI">
      <formula>NOT(ISERROR(SEARCH("SI",L143)))</formula>
    </cfRule>
  </conditionalFormatting>
  <conditionalFormatting sqref="L146:L147">
    <cfRule type="containsText" dxfId="2893" priority="3391" operator="containsText" text="NO">
      <formula>NOT(ISERROR(SEARCH("NO",L146)))</formula>
    </cfRule>
    <cfRule type="containsText" dxfId="2892" priority="3392" operator="containsText" text="SI">
      <formula>NOT(ISERROR(SEARCH("SI",L146)))</formula>
    </cfRule>
  </conditionalFormatting>
  <conditionalFormatting sqref="L149:L150">
    <cfRule type="containsText" dxfId="2891" priority="3389" operator="containsText" text="NO">
      <formula>NOT(ISERROR(SEARCH("NO",L149)))</formula>
    </cfRule>
    <cfRule type="containsText" dxfId="2890" priority="3390" operator="containsText" text="SI">
      <formula>NOT(ISERROR(SEARCH("SI",L149)))</formula>
    </cfRule>
  </conditionalFormatting>
  <conditionalFormatting sqref="L152:L153">
    <cfRule type="containsText" dxfId="2889" priority="3387" operator="containsText" text="NO">
      <formula>NOT(ISERROR(SEARCH("NO",L152)))</formula>
    </cfRule>
    <cfRule type="containsText" dxfId="2888" priority="3388" operator="containsText" text="SI">
      <formula>NOT(ISERROR(SEARCH("SI",L152)))</formula>
    </cfRule>
  </conditionalFormatting>
  <conditionalFormatting sqref="L155:L156">
    <cfRule type="containsText" dxfId="2887" priority="3385" operator="containsText" text="NO">
      <formula>NOT(ISERROR(SEARCH("NO",L155)))</formula>
    </cfRule>
    <cfRule type="containsText" dxfId="2886" priority="3386" operator="containsText" text="SI">
      <formula>NOT(ISERROR(SEARCH("SI",L155)))</formula>
    </cfRule>
  </conditionalFormatting>
  <conditionalFormatting sqref="L158:L159">
    <cfRule type="containsText" dxfId="2885" priority="3383" operator="containsText" text="NO">
      <formula>NOT(ISERROR(SEARCH("NO",L158)))</formula>
    </cfRule>
    <cfRule type="containsText" dxfId="2884" priority="3384" operator="containsText" text="SI">
      <formula>NOT(ISERROR(SEARCH("SI",L158)))</formula>
    </cfRule>
  </conditionalFormatting>
  <conditionalFormatting sqref="L161:L162">
    <cfRule type="containsText" dxfId="2883" priority="3381" operator="containsText" text="NO">
      <formula>NOT(ISERROR(SEARCH("NO",L161)))</formula>
    </cfRule>
    <cfRule type="containsText" dxfId="2882" priority="3382" operator="containsText" text="SI">
      <formula>NOT(ISERROR(SEARCH("SI",L161)))</formula>
    </cfRule>
  </conditionalFormatting>
  <conditionalFormatting sqref="L164:L165">
    <cfRule type="containsText" dxfId="2881" priority="3379" operator="containsText" text="NO">
      <formula>NOT(ISERROR(SEARCH("NO",L164)))</formula>
    </cfRule>
    <cfRule type="containsText" dxfId="2880" priority="3380" operator="containsText" text="SI">
      <formula>NOT(ISERROR(SEARCH("SI",L164)))</formula>
    </cfRule>
  </conditionalFormatting>
  <conditionalFormatting sqref="L167:L168">
    <cfRule type="containsText" dxfId="2879" priority="3377" operator="containsText" text="NO">
      <formula>NOT(ISERROR(SEARCH("NO",L167)))</formula>
    </cfRule>
    <cfRule type="containsText" dxfId="2878" priority="3378" operator="containsText" text="SI">
      <formula>NOT(ISERROR(SEARCH("SI",L167)))</formula>
    </cfRule>
  </conditionalFormatting>
  <conditionalFormatting sqref="L170:L171">
    <cfRule type="containsText" dxfId="2877" priority="3375" operator="containsText" text="NO">
      <formula>NOT(ISERROR(SEARCH("NO",L170)))</formula>
    </cfRule>
    <cfRule type="containsText" dxfId="2876" priority="3376" operator="containsText" text="SI">
      <formula>NOT(ISERROR(SEARCH("SI",L170)))</formula>
    </cfRule>
  </conditionalFormatting>
  <conditionalFormatting sqref="L173:L174">
    <cfRule type="containsText" dxfId="2875" priority="3373" operator="containsText" text="NO">
      <formula>NOT(ISERROR(SEARCH("NO",L173)))</formula>
    </cfRule>
    <cfRule type="containsText" dxfId="2874" priority="3374" operator="containsText" text="SI">
      <formula>NOT(ISERROR(SEARCH("SI",L173)))</formula>
    </cfRule>
  </conditionalFormatting>
  <conditionalFormatting sqref="L176:L177">
    <cfRule type="containsText" dxfId="2873" priority="3371" operator="containsText" text="NO">
      <formula>NOT(ISERROR(SEARCH("NO",L176)))</formula>
    </cfRule>
    <cfRule type="containsText" dxfId="2872" priority="3372" operator="containsText" text="SI">
      <formula>NOT(ISERROR(SEARCH("SI",L176)))</formula>
    </cfRule>
  </conditionalFormatting>
  <conditionalFormatting sqref="L179:L180">
    <cfRule type="containsText" dxfId="2871" priority="3369" operator="containsText" text="NO">
      <formula>NOT(ISERROR(SEARCH("NO",L179)))</formula>
    </cfRule>
    <cfRule type="containsText" dxfId="2870" priority="3370" operator="containsText" text="SI">
      <formula>NOT(ISERROR(SEARCH("SI",L179)))</formula>
    </cfRule>
  </conditionalFormatting>
  <conditionalFormatting sqref="L182:L183">
    <cfRule type="containsText" dxfId="2869" priority="3367" operator="containsText" text="NO">
      <formula>NOT(ISERROR(SEARCH("NO",L182)))</formula>
    </cfRule>
    <cfRule type="containsText" dxfId="2868" priority="3368" operator="containsText" text="SI">
      <formula>NOT(ISERROR(SEARCH("SI",L182)))</formula>
    </cfRule>
  </conditionalFormatting>
  <conditionalFormatting sqref="L185:L186">
    <cfRule type="containsText" dxfId="2867" priority="3365" operator="containsText" text="NO">
      <formula>NOT(ISERROR(SEARCH("NO",L185)))</formula>
    </cfRule>
    <cfRule type="containsText" dxfId="2866" priority="3366" operator="containsText" text="SI">
      <formula>NOT(ISERROR(SEARCH("SI",L185)))</formula>
    </cfRule>
  </conditionalFormatting>
  <conditionalFormatting sqref="L188:L189">
    <cfRule type="containsText" dxfId="2865" priority="3363" operator="containsText" text="NO">
      <formula>NOT(ISERROR(SEARCH("NO",L188)))</formula>
    </cfRule>
    <cfRule type="containsText" dxfId="2864" priority="3364" operator="containsText" text="SI">
      <formula>NOT(ISERROR(SEARCH("SI",L188)))</formula>
    </cfRule>
  </conditionalFormatting>
  <conditionalFormatting sqref="L191:L192">
    <cfRule type="containsText" dxfId="2863" priority="3361" operator="containsText" text="NO">
      <formula>NOT(ISERROR(SEARCH("NO",L191)))</formula>
    </cfRule>
    <cfRule type="containsText" dxfId="2862" priority="3362" operator="containsText" text="SI">
      <formula>NOT(ISERROR(SEARCH("SI",L191)))</formula>
    </cfRule>
  </conditionalFormatting>
  <conditionalFormatting sqref="L194:L195">
    <cfRule type="containsText" dxfId="2861" priority="3359" operator="containsText" text="NO">
      <formula>NOT(ISERROR(SEARCH("NO",L194)))</formula>
    </cfRule>
    <cfRule type="containsText" dxfId="2860" priority="3360" operator="containsText" text="SI">
      <formula>NOT(ISERROR(SEARCH("SI",L194)))</formula>
    </cfRule>
  </conditionalFormatting>
  <conditionalFormatting sqref="L197:L198">
    <cfRule type="containsText" dxfId="2859" priority="3357" operator="containsText" text="NO">
      <formula>NOT(ISERROR(SEARCH("NO",L197)))</formula>
    </cfRule>
    <cfRule type="containsText" dxfId="2858" priority="3358" operator="containsText" text="SI">
      <formula>NOT(ISERROR(SEARCH("SI",L197)))</formula>
    </cfRule>
  </conditionalFormatting>
  <conditionalFormatting sqref="L200:L201">
    <cfRule type="containsText" dxfId="2857" priority="3355" operator="containsText" text="NO">
      <formula>NOT(ISERROR(SEARCH("NO",L200)))</formula>
    </cfRule>
    <cfRule type="containsText" dxfId="2856" priority="3356" operator="containsText" text="SI">
      <formula>NOT(ISERROR(SEARCH("SI",L200)))</formula>
    </cfRule>
  </conditionalFormatting>
  <conditionalFormatting sqref="L203:L204">
    <cfRule type="containsText" dxfId="2855" priority="3353" operator="containsText" text="NO">
      <formula>NOT(ISERROR(SEARCH("NO",L203)))</formula>
    </cfRule>
    <cfRule type="containsText" dxfId="2854" priority="3354" operator="containsText" text="SI">
      <formula>NOT(ISERROR(SEARCH("SI",L203)))</formula>
    </cfRule>
  </conditionalFormatting>
  <conditionalFormatting sqref="L206:L207">
    <cfRule type="containsText" dxfId="2853" priority="3351" operator="containsText" text="NO">
      <formula>NOT(ISERROR(SEARCH("NO",L206)))</formula>
    </cfRule>
    <cfRule type="containsText" dxfId="2852" priority="3352" operator="containsText" text="SI">
      <formula>NOT(ISERROR(SEARCH("SI",L206)))</formula>
    </cfRule>
  </conditionalFormatting>
  <conditionalFormatting sqref="L209:L210">
    <cfRule type="containsText" dxfId="2851" priority="3349" operator="containsText" text="NO">
      <formula>NOT(ISERROR(SEARCH("NO",L209)))</formula>
    </cfRule>
    <cfRule type="containsText" dxfId="2850" priority="3350" operator="containsText" text="SI">
      <formula>NOT(ISERROR(SEARCH("SI",L209)))</formula>
    </cfRule>
  </conditionalFormatting>
  <conditionalFormatting sqref="L212:L213">
    <cfRule type="containsText" dxfId="2849" priority="3347" operator="containsText" text="NO">
      <formula>NOT(ISERROR(SEARCH("NO",L212)))</formula>
    </cfRule>
    <cfRule type="containsText" dxfId="2848" priority="3348" operator="containsText" text="SI">
      <formula>NOT(ISERROR(SEARCH("SI",L212)))</formula>
    </cfRule>
  </conditionalFormatting>
  <conditionalFormatting sqref="L215:L216">
    <cfRule type="containsText" dxfId="2847" priority="3345" operator="containsText" text="NO">
      <formula>NOT(ISERROR(SEARCH("NO",L215)))</formula>
    </cfRule>
    <cfRule type="containsText" dxfId="2846" priority="3346" operator="containsText" text="SI">
      <formula>NOT(ISERROR(SEARCH("SI",L215)))</formula>
    </cfRule>
  </conditionalFormatting>
  <conditionalFormatting sqref="L218:L219">
    <cfRule type="containsText" dxfId="2845" priority="3343" operator="containsText" text="NO">
      <formula>NOT(ISERROR(SEARCH("NO",L218)))</formula>
    </cfRule>
    <cfRule type="containsText" dxfId="2844" priority="3344" operator="containsText" text="SI">
      <formula>NOT(ISERROR(SEARCH("SI",L218)))</formula>
    </cfRule>
  </conditionalFormatting>
  <conditionalFormatting sqref="L221:L222">
    <cfRule type="containsText" dxfId="2843" priority="3341" operator="containsText" text="NO">
      <formula>NOT(ISERROR(SEARCH("NO",L221)))</formula>
    </cfRule>
    <cfRule type="containsText" dxfId="2842" priority="3342" operator="containsText" text="SI">
      <formula>NOT(ISERROR(SEARCH("SI",L221)))</formula>
    </cfRule>
  </conditionalFormatting>
  <conditionalFormatting sqref="L224:L225">
    <cfRule type="containsText" dxfId="2841" priority="3339" operator="containsText" text="NO">
      <formula>NOT(ISERROR(SEARCH("NO",L224)))</formula>
    </cfRule>
    <cfRule type="containsText" dxfId="2840" priority="3340" operator="containsText" text="SI">
      <formula>NOT(ISERROR(SEARCH("SI",L224)))</formula>
    </cfRule>
  </conditionalFormatting>
  <conditionalFormatting sqref="L227:L228">
    <cfRule type="containsText" dxfId="2839" priority="3337" operator="containsText" text="NO">
      <formula>NOT(ISERROR(SEARCH("NO",L227)))</formula>
    </cfRule>
    <cfRule type="containsText" dxfId="2838" priority="3338" operator="containsText" text="SI">
      <formula>NOT(ISERROR(SEARCH("SI",L227)))</formula>
    </cfRule>
  </conditionalFormatting>
  <conditionalFormatting sqref="L230:L231">
    <cfRule type="containsText" dxfId="2837" priority="3335" operator="containsText" text="NO">
      <formula>NOT(ISERROR(SEARCH("NO",L230)))</formula>
    </cfRule>
    <cfRule type="containsText" dxfId="2836" priority="3336" operator="containsText" text="SI">
      <formula>NOT(ISERROR(SEARCH("SI",L230)))</formula>
    </cfRule>
  </conditionalFormatting>
  <conditionalFormatting sqref="L233:L234">
    <cfRule type="containsText" dxfId="2835" priority="3333" operator="containsText" text="NO">
      <formula>NOT(ISERROR(SEARCH("NO",L233)))</formula>
    </cfRule>
    <cfRule type="containsText" dxfId="2834" priority="3334" operator="containsText" text="SI">
      <formula>NOT(ISERROR(SEARCH("SI",L233)))</formula>
    </cfRule>
  </conditionalFormatting>
  <conditionalFormatting sqref="L236:L237">
    <cfRule type="containsText" dxfId="2833" priority="3331" operator="containsText" text="NO">
      <formula>NOT(ISERROR(SEARCH("NO",L236)))</formula>
    </cfRule>
    <cfRule type="containsText" dxfId="2832" priority="3332" operator="containsText" text="SI">
      <formula>NOT(ISERROR(SEARCH("SI",L236)))</formula>
    </cfRule>
  </conditionalFormatting>
  <conditionalFormatting sqref="L239:L240">
    <cfRule type="containsText" dxfId="2831" priority="3329" operator="containsText" text="NO">
      <formula>NOT(ISERROR(SEARCH("NO",L239)))</formula>
    </cfRule>
    <cfRule type="containsText" dxfId="2830" priority="3330" operator="containsText" text="SI">
      <formula>NOT(ISERROR(SEARCH("SI",L239)))</formula>
    </cfRule>
  </conditionalFormatting>
  <conditionalFormatting sqref="L242:L243">
    <cfRule type="containsText" dxfId="2829" priority="3327" operator="containsText" text="NO">
      <formula>NOT(ISERROR(SEARCH("NO",L242)))</formula>
    </cfRule>
    <cfRule type="containsText" dxfId="2828" priority="3328" operator="containsText" text="SI">
      <formula>NOT(ISERROR(SEARCH("SI",L242)))</formula>
    </cfRule>
  </conditionalFormatting>
  <conditionalFormatting sqref="L245:L246">
    <cfRule type="containsText" dxfId="2827" priority="3325" operator="containsText" text="NO">
      <formula>NOT(ISERROR(SEARCH("NO",L245)))</formula>
    </cfRule>
    <cfRule type="containsText" dxfId="2826" priority="3326" operator="containsText" text="SI">
      <formula>NOT(ISERROR(SEARCH("SI",L245)))</formula>
    </cfRule>
  </conditionalFormatting>
  <conditionalFormatting sqref="L248:L249">
    <cfRule type="containsText" dxfId="2825" priority="3323" operator="containsText" text="NO">
      <formula>NOT(ISERROR(SEARCH("NO",L248)))</formula>
    </cfRule>
    <cfRule type="containsText" dxfId="2824" priority="3324" operator="containsText" text="SI">
      <formula>NOT(ISERROR(SEARCH("SI",L248)))</formula>
    </cfRule>
  </conditionalFormatting>
  <conditionalFormatting sqref="L253">
    <cfRule type="containsText" dxfId="2823" priority="3321" operator="containsText" text="NO">
      <formula>NOT(ISERROR(SEARCH("NO",L253)))</formula>
    </cfRule>
    <cfRule type="containsText" dxfId="2822" priority="3322" operator="containsText" text="SI">
      <formula>NOT(ISERROR(SEARCH("SI",L253)))</formula>
    </cfRule>
  </conditionalFormatting>
  <conditionalFormatting sqref="L255">
    <cfRule type="containsText" dxfId="2821" priority="3319" operator="containsText" text="NO">
      <formula>NOT(ISERROR(SEARCH("NO",L255)))</formula>
    </cfRule>
    <cfRule type="containsText" dxfId="2820" priority="3320" operator="containsText" text="SI">
      <formula>NOT(ISERROR(SEARCH("SI",L255)))</formula>
    </cfRule>
  </conditionalFormatting>
  <conditionalFormatting sqref="L257:L258">
    <cfRule type="containsText" dxfId="2819" priority="3317" operator="containsText" text="NO">
      <formula>NOT(ISERROR(SEARCH("NO",L257)))</formula>
    </cfRule>
    <cfRule type="containsText" dxfId="2818" priority="3318" operator="containsText" text="SI">
      <formula>NOT(ISERROR(SEARCH("SI",L257)))</formula>
    </cfRule>
  </conditionalFormatting>
  <conditionalFormatting sqref="L260:L261">
    <cfRule type="containsText" dxfId="2817" priority="3315" operator="containsText" text="NO">
      <formula>NOT(ISERROR(SEARCH("NO",L260)))</formula>
    </cfRule>
    <cfRule type="containsText" dxfId="2816" priority="3316" operator="containsText" text="SI">
      <formula>NOT(ISERROR(SEARCH("SI",L260)))</formula>
    </cfRule>
  </conditionalFormatting>
  <conditionalFormatting sqref="L263:L264">
    <cfRule type="containsText" dxfId="2815" priority="3313" operator="containsText" text="NO">
      <formula>NOT(ISERROR(SEARCH("NO",L263)))</formula>
    </cfRule>
    <cfRule type="containsText" dxfId="2814" priority="3314" operator="containsText" text="SI">
      <formula>NOT(ISERROR(SEARCH("SI",L263)))</formula>
    </cfRule>
  </conditionalFormatting>
  <conditionalFormatting sqref="L266:L267">
    <cfRule type="containsText" dxfId="2813" priority="3311" operator="containsText" text="NO">
      <formula>NOT(ISERROR(SEARCH("NO",L266)))</formula>
    </cfRule>
    <cfRule type="containsText" dxfId="2812" priority="3312" operator="containsText" text="SI">
      <formula>NOT(ISERROR(SEARCH("SI",L266)))</formula>
    </cfRule>
  </conditionalFormatting>
  <conditionalFormatting sqref="L277:L278">
    <cfRule type="containsText" dxfId="2811" priority="3309" operator="containsText" text="NO">
      <formula>NOT(ISERROR(SEARCH("NO",L277)))</formula>
    </cfRule>
    <cfRule type="containsText" dxfId="2810" priority="3310" operator="containsText" text="SI">
      <formula>NOT(ISERROR(SEARCH("SI",L277)))</formula>
    </cfRule>
  </conditionalFormatting>
  <conditionalFormatting sqref="L280:L281">
    <cfRule type="containsText" dxfId="2809" priority="3307" operator="containsText" text="NO">
      <formula>NOT(ISERROR(SEARCH("NO",L280)))</formula>
    </cfRule>
    <cfRule type="containsText" dxfId="2808" priority="3308" operator="containsText" text="SI">
      <formula>NOT(ISERROR(SEARCH("SI",L280)))</formula>
    </cfRule>
  </conditionalFormatting>
  <conditionalFormatting sqref="L289:L290">
    <cfRule type="containsText" dxfId="2807" priority="3305" operator="containsText" text="NO">
      <formula>NOT(ISERROR(SEARCH("NO",L289)))</formula>
    </cfRule>
    <cfRule type="containsText" dxfId="2806" priority="3306" operator="containsText" text="SI">
      <formula>NOT(ISERROR(SEARCH("SI",L289)))</formula>
    </cfRule>
  </conditionalFormatting>
  <conditionalFormatting sqref="L306:L307">
    <cfRule type="containsText" dxfId="2805" priority="3303" operator="containsText" text="NO">
      <formula>NOT(ISERROR(SEARCH("NO",L306)))</formula>
    </cfRule>
    <cfRule type="containsText" dxfId="2804" priority="3304" operator="containsText" text="SI">
      <formula>NOT(ISERROR(SEARCH("SI",L306)))</formula>
    </cfRule>
  </conditionalFormatting>
  <conditionalFormatting sqref="L309:L310">
    <cfRule type="containsText" dxfId="2803" priority="3301" operator="containsText" text="NO">
      <formula>NOT(ISERROR(SEARCH("NO",L309)))</formula>
    </cfRule>
    <cfRule type="containsText" dxfId="2802" priority="3302" operator="containsText" text="SI">
      <formula>NOT(ISERROR(SEARCH("SI",L309)))</formula>
    </cfRule>
  </conditionalFormatting>
  <conditionalFormatting sqref="L312:L313">
    <cfRule type="containsText" dxfId="2801" priority="3299" operator="containsText" text="NO">
      <formula>NOT(ISERROR(SEARCH("NO",L312)))</formula>
    </cfRule>
    <cfRule type="containsText" dxfId="2800" priority="3300" operator="containsText" text="SI">
      <formula>NOT(ISERROR(SEARCH("SI",L312)))</formula>
    </cfRule>
  </conditionalFormatting>
  <conditionalFormatting sqref="L315:L316">
    <cfRule type="containsText" dxfId="2799" priority="3297" operator="containsText" text="NO">
      <formula>NOT(ISERROR(SEARCH("NO",L315)))</formula>
    </cfRule>
    <cfRule type="containsText" dxfId="2798" priority="3298" operator="containsText" text="SI">
      <formula>NOT(ISERROR(SEARCH("SI",L315)))</formula>
    </cfRule>
  </conditionalFormatting>
  <conditionalFormatting sqref="L318:L319">
    <cfRule type="containsText" dxfId="2797" priority="3295" operator="containsText" text="NO">
      <formula>NOT(ISERROR(SEARCH("NO",L318)))</formula>
    </cfRule>
    <cfRule type="containsText" dxfId="2796" priority="3296" operator="containsText" text="SI">
      <formula>NOT(ISERROR(SEARCH("SI",L318)))</formula>
    </cfRule>
  </conditionalFormatting>
  <conditionalFormatting sqref="L321:L322">
    <cfRule type="containsText" dxfId="2795" priority="3293" operator="containsText" text="NO">
      <formula>NOT(ISERROR(SEARCH("NO",L321)))</formula>
    </cfRule>
    <cfRule type="containsText" dxfId="2794" priority="3294" operator="containsText" text="SI">
      <formula>NOT(ISERROR(SEARCH("SI",L321)))</formula>
    </cfRule>
  </conditionalFormatting>
  <conditionalFormatting sqref="L324:L325">
    <cfRule type="containsText" dxfId="2793" priority="3291" operator="containsText" text="NO">
      <formula>NOT(ISERROR(SEARCH("NO",L324)))</formula>
    </cfRule>
    <cfRule type="containsText" dxfId="2792" priority="3292" operator="containsText" text="SI">
      <formula>NOT(ISERROR(SEARCH("SI",L324)))</formula>
    </cfRule>
  </conditionalFormatting>
  <conditionalFormatting sqref="L327:L328">
    <cfRule type="containsText" dxfId="2791" priority="3289" operator="containsText" text="NO">
      <formula>NOT(ISERROR(SEARCH("NO",L327)))</formula>
    </cfRule>
    <cfRule type="containsText" dxfId="2790" priority="3290" operator="containsText" text="SI">
      <formula>NOT(ISERROR(SEARCH("SI",L327)))</formula>
    </cfRule>
  </conditionalFormatting>
  <conditionalFormatting sqref="L330:L331">
    <cfRule type="containsText" dxfId="2789" priority="3287" operator="containsText" text="NO">
      <formula>NOT(ISERROR(SEARCH("NO",L330)))</formula>
    </cfRule>
    <cfRule type="containsText" dxfId="2788" priority="3288" operator="containsText" text="SI">
      <formula>NOT(ISERROR(SEARCH("SI",L330)))</formula>
    </cfRule>
  </conditionalFormatting>
  <conditionalFormatting sqref="L333:L334">
    <cfRule type="containsText" dxfId="2787" priority="3285" operator="containsText" text="NO">
      <formula>NOT(ISERROR(SEARCH("NO",L333)))</formula>
    </cfRule>
    <cfRule type="containsText" dxfId="2786" priority="3286" operator="containsText" text="SI">
      <formula>NOT(ISERROR(SEARCH("SI",L333)))</formula>
    </cfRule>
  </conditionalFormatting>
  <conditionalFormatting sqref="L336:L337">
    <cfRule type="containsText" dxfId="2785" priority="3283" operator="containsText" text="NO">
      <formula>NOT(ISERROR(SEARCH("NO",L336)))</formula>
    </cfRule>
    <cfRule type="containsText" dxfId="2784" priority="3284" operator="containsText" text="SI">
      <formula>NOT(ISERROR(SEARCH("SI",L336)))</formula>
    </cfRule>
  </conditionalFormatting>
  <conditionalFormatting sqref="L339:L340">
    <cfRule type="containsText" dxfId="2783" priority="3281" operator="containsText" text="NO">
      <formula>NOT(ISERROR(SEARCH("NO",L339)))</formula>
    </cfRule>
    <cfRule type="containsText" dxfId="2782" priority="3282" operator="containsText" text="SI">
      <formula>NOT(ISERROR(SEARCH("SI",L339)))</formula>
    </cfRule>
  </conditionalFormatting>
  <conditionalFormatting sqref="L342:L343">
    <cfRule type="containsText" dxfId="2781" priority="3279" operator="containsText" text="NO">
      <formula>NOT(ISERROR(SEARCH("NO",L342)))</formula>
    </cfRule>
    <cfRule type="containsText" dxfId="2780" priority="3280" operator="containsText" text="SI">
      <formula>NOT(ISERROR(SEARCH("SI",L342)))</formula>
    </cfRule>
  </conditionalFormatting>
  <conditionalFormatting sqref="L345:L346">
    <cfRule type="containsText" dxfId="2779" priority="3277" operator="containsText" text="NO">
      <formula>NOT(ISERROR(SEARCH("NO",L345)))</formula>
    </cfRule>
    <cfRule type="containsText" dxfId="2778" priority="3278" operator="containsText" text="SI">
      <formula>NOT(ISERROR(SEARCH("SI",L345)))</formula>
    </cfRule>
  </conditionalFormatting>
  <conditionalFormatting sqref="L348:L349">
    <cfRule type="containsText" dxfId="2777" priority="3275" operator="containsText" text="NO">
      <formula>NOT(ISERROR(SEARCH("NO",L348)))</formula>
    </cfRule>
    <cfRule type="containsText" dxfId="2776" priority="3276" operator="containsText" text="SI">
      <formula>NOT(ISERROR(SEARCH("SI",L348)))</formula>
    </cfRule>
  </conditionalFormatting>
  <conditionalFormatting sqref="L357:L358">
    <cfRule type="containsText" dxfId="2775" priority="3271" operator="containsText" text="NO">
      <formula>NOT(ISERROR(SEARCH("NO",L357)))</formula>
    </cfRule>
    <cfRule type="containsText" dxfId="2774" priority="3272" operator="containsText" text="SI">
      <formula>NOT(ISERROR(SEARCH("SI",L357)))</formula>
    </cfRule>
  </conditionalFormatting>
  <conditionalFormatting sqref="L360:L361">
    <cfRule type="containsText" dxfId="2773" priority="3269" operator="containsText" text="NO">
      <formula>NOT(ISERROR(SEARCH("NO",L360)))</formula>
    </cfRule>
    <cfRule type="containsText" dxfId="2772" priority="3270" operator="containsText" text="SI">
      <formula>NOT(ISERROR(SEARCH("SI",L360)))</formula>
    </cfRule>
  </conditionalFormatting>
  <conditionalFormatting sqref="L363:L364">
    <cfRule type="containsText" dxfId="2771" priority="3267" operator="containsText" text="NO">
      <formula>NOT(ISERROR(SEARCH("NO",L363)))</formula>
    </cfRule>
    <cfRule type="containsText" dxfId="2770" priority="3268" operator="containsText" text="SI">
      <formula>NOT(ISERROR(SEARCH("SI",L363)))</formula>
    </cfRule>
  </conditionalFormatting>
  <conditionalFormatting sqref="L366:L367">
    <cfRule type="containsText" dxfId="2769" priority="3265" operator="containsText" text="NO">
      <formula>NOT(ISERROR(SEARCH("NO",L366)))</formula>
    </cfRule>
    <cfRule type="containsText" dxfId="2768" priority="3266" operator="containsText" text="SI">
      <formula>NOT(ISERROR(SEARCH("SI",L366)))</formula>
    </cfRule>
  </conditionalFormatting>
  <conditionalFormatting sqref="L377:L378">
    <cfRule type="containsText" dxfId="2767" priority="3263" operator="containsText" text="NO">
      <formula>NOT(ISERROR(SEARCH("NO",L377)))</formula>
    </cfRule>
    <cfRule type="containsText" dxfId="2766" priority="3264" operator="containsText" text="SI">
      <formula>NOT(ISERROR(SEARCH("SI",L377)))</formula>
    </cfRule>
  </conditionalFormatting>
  <conditionalFormatting sqref="L380:L381">
    <cfRule type="containsText" dxfId="2765" priority="3261" operator="containsText" text="NO">
      <formula>NOT(ISERROR(SEARCH("NO",L380)))</formula>
    </cfRule>
    <cfRule type="containsText" dxfId="2764" priority="3262" operator="containsText" text="SI">
      <formula>NOT(ISERROR(SEARCH("SI",L380)))</formula>
    </cfRule>
  </conditionalFormatting>
  <conditionalFormatting sqref="L389:L390">
    <cfRule type="containsText" dxfId="2763" priority="3259" operator="containsText" text="NO">
      <formula>NOT(ISERROR(SEARCH("NO",L389)))</formula>
    </cfRule>
    <cfRule type="containsText" dxfId="2762" priority="3260" operator="containsText" text="SI">
      <formula>NOT(ISERROR(SEARCH("SI",L389)))</formula>
    </cfRule>
  </conditionalFormatting>
  <conditionalFormatting sqref="L406:L407">
    <cfRule type="containsText" dxfId="2761" priority="3257" operator="containsText" text="NO">
      <formula>NOT(ISERROR(SEARCH("NO",L406)))</formula>
    </cfRule>
    <cfRule type="containsText" dxfId="2760" priority="3258" operator="containsText" text="SI">
      <formula>NOT(ISERROR(SEARCH("SI",L406)))</formula>
    </cfRule>
  </conditionalFormatting>
  <conditionalFormatting sqref="L409:L410">
    <cfRule type="containsText" dxfId="2759" priority="3255" operator="containsText" text="NO">
      <formula>NOT(ISERROR(SEARCH("NO",L409)))</formula>
    </cfRule>
    <cfRule type="containsText" dxfId="2758" priority="3256" operator="containsText" text="SI">
      <formula>NOT(ISERROR(SEARCH("SI",L409)))</formula>
    </cfRule>
  </conditionalFormatting>
  <conditionalFormatting sqref="L412:L413">
    <cfRule type="containsText" dxfId="2757" priority="3251" operator="containsText" text="NO">
      <formula>NOT(ISERROR(SEARCH("NO",L412)))</formula>
    </cfRule>
    <cfRule type="containsText" dxfId="2756" priority="3252" operator="containsText" text="SI">
      <formula>NOT(ISERROR(SEARCH("SI",L412)))</formula>
    </cfRule>
  </conditionalFormatting>
  <conditionalFormatting sqref="L415:L416">
    <cfRule type="containsText" dxfId="2755" priority="3249" operator="containsText" text="NO">
      <formula>NOT(ISERROR(SEARCH("NO",L415)))</formula>
    </cfRule>
    <cfRule type="containsText" dxfId="2754" priority="3250" operator="containsText" text="SI">
      <formula>NOT(ISERROR(SEARCH("SI",L415)))</formula>
    </cfRule>
  </conditionalFormatting>
  <conditionalFormatting sqref="L418:L419">
    <cfRule type="containsText" dxfId="2753" priority="3247" operator="containsText" text="NO">
      <formula>NOT(ISERROR(SEARCH("NO",L418)))</formula>
    </cfRule>
    <cfRule type="containsText" dxfId="2752" priority="3248" operator="containsText" text="SI">
      <formula>NOT(ISERROR(SEARCH("SI",L418)))</formula>
    </cfRule>
  </conditionalFormatting>
  <conditionalFormatting sqref="L421:L422">
    <cfRule type="containsText" dxfId="2751" priority="3245" operator="containsText" text="NO">
      <formula>NOT(ISERROR(SEARCH("NO",L421)))</formula>
    </cfRule>
    <cfRule type="containsText" dxfId="2750" priority="3246" operator="containsText" text="SI">
      <formula>NOT(ISERROR(SEARCH("SI",L421)))</formula>
    </cfRule>
  </conditionalFormatting>
  <conditionalFormatting sqref="L424:L425">
    <cfRule type="containsText" dxfId="2749" priority="3243" operator="containsText" text="NO">
      <formula>NOT(ISERROR(SEARCH("NO",L424)))</formula>
    </cfRule>
    <cfRule type="containsText" dxfId="2748" priority="3244" operator="containsText" text="SI">
      <formula>NOT(ISERROR(SEARCH("SI",L424)))</formula>
    </cfRule>
  </conditionalFormatting>
  <conditionalFormatting sqref="L427:L428">
    <cfRule type="containsText" dxfId="2747" priority="3241" operator="containsText" text="NO">
      <formula>NOT(ISERROR(SEARCH("NO",L427)))</formula>
    </cfRule>
    <cfRule type="containsText" dxfId="2746" priority="3242" operator="containsText" text="SI">
      <formula>NOT(ISERROR(SEARCH("SI",L427)))</formula>
    </cfRule>
  </conditionalFormatting>
  <conditionalFormatting sqref="L430:L431">
    <cfRule type="containsText" dxfId="2745" priority="3239" operator="containsText" text="NO">
      <formula>NOT(ISERROR(SEARCH("NO",L430)))</formula>
    </cfRule>
    <cfRule type="containsText" dxfId="2744" priority="3240" operator="containsText" text="SI">
      <formula>NOT(ISERROR(SEARCH("SI",L430)))</formula>
    </cfRule>
  </conditionalFormatting>
  <conditionalFormatting sqref="L433:L434">
    <cfRule type="containsText" dxfId="2743" priority="3237" operator="containsText" text="NO">
      <formula>NOT(ISERROR(SEARCH("NO",L433)))</formula>
    </cfRule>
    <cfRule type="containsText" dxfId="2742" priority="3238" operator="containsText" text="SI">
      <formula>NOT(ISERROR(SEARCH("SI",L433)))</formula>
    </cfRule>
  </conditionalFormatting>
  <conditionalFormatting sqref="L436:L437">
    <cfRule type="containsText" dxfId="2741" priority="3235" operator="containsText" text="NO">
      <formula>NOT(ISERROR(SEARCH("NO",L436)))</formula>
    </cfRule>
    <cfRule type="containsText" dxfId="2740" priority="3236" operator="containsText" text="SI">
      <formula>NOT(ISERROR(SEARCH("SI",L436)))</formula>
    </cfRule>
  </conditionalFormatting>
  <conditionalFormatting sqref="L439:L440">
    <cfRule type="containsText" dxfId="2739" priority="3233" operator="containsText" text="NO">
      <formula>NOT(ISERROR(SEARCH("NO",L439)))</formula>
    </cfRule>
    <cfRule type="containsText" dxfId="2738" priority="3234" operator="containsText" text="SI">
      <formula>NOT(ISERROR(SEARCH("SI",L439)))</formula>
    </cfRule>
  </conditionalFormatting>
  <conditionalFormatting sqref="L442:L443">
    <cfRule type="containsText" dxfId="2737" priority="3231" operator="containsText" text="NO">
      <formula>NOT(ISERROR(SEARCH("NO",L442)))</formula>
    </cfRule>
    <cfRule type="containsText" dxfId="2736" priority="3232" operator="containsText" text="SI">
      <formula>NOT(ISERROR(SEARCH("SI",L442)))</formula>
    </cfRule>
  </conditionalFormatting>
  <conditionalFormatting sqref="L445:L446">
    <cfRule type="containsText" dxfId="2735" priority="3229" operator="containsText" text="NO">
      <formula>NOT(ISERROR(SEARCH("NO",L445)))</formula>
    </cfRule>
    <cfRule type="containsText" dxfId="2734" priority="3230" operator="containsText" text="SI">
      <formula>NOT(ISERROR(SEARCH("SI",L445)))</formula>
    </cfRule>
  </conditionalFormatting>
  <conditionalFormatting sqref="L449:L450">
    <cfRule type="containsText" dxfId="2733" priority="3227" operator="containsText" text="NO">
      <formula>NOT(ISERROR(SEARCH("NO",L449)))</formula>
    </cfRule>
    <cfRule type="containsText" dxfId="2732" priority="3228" operator="containsText" text="SI">
      <formula>NOT(ISERROR(SEARCH("SI",L449)))</formula>
    </cfRule>
  </conditionalFormatting>
  <conditionalFormatting sqref="L452:L453">
    <cfRule type="containsText" dxfId="2731" priority="3225" operator="containsText" text="NO">
      <formula>NOT(ISERROR(SEARCH("NO",L452)))</formula>
    </cfRule>
    <cfRule type="containsText" dxfId="2730" priority="3226" operator="containsText" text="SI">
      <formula>NOT(ISERROR(SEARCH("SI",L452)))</formula>
    </cfRule>
  </conditionalFormatting>
  <conditionalFormatting sqref="L459:L460">
    <cfRule type="containsText" dxfId="2729" priority="3223" operator="containsText" text="NO">
      <formula>NOT(ISERROR(SEARCH("NO",L459)))</formula>
    </cfRule>
    <cfRule type="containsText" dxfId="2728" priority="3224" operator="containsText" text="SI">
      <formula>NOT(ISERROR(SEARCH("SI",L459)))</formula>
    </cfRule>
  </conditionalFormatting>
  <conditionalFormatting sqref="L466:L467">
    <cfRule type="containsText" dxfId="2727" priority="3221" operator="containsText" text="NO">
      <formula>NOT(ISERROR(SEARCH("NO",L466)))</formula>
    </cfRule>
    <cfRule type="containsText" dxfId="2726" priority="3222" operator="containsText" text="SI">
      <formula>NOT(ISERROR(SEARCH("SI",L466)))</formula>
    </cfRule>
  </conditionalFormatting>
  <conditionalFormatting sqref="L477:L478">
    <cfRule type="containsText" dxfId="2725" priority="3219" operator="containsText" text="NO">
      <formula>NOT(ISERROR(SEARCH("NO",L477)))</formula>
    </cfRule>
    <cfRule type="containsText" dxfId="2724" priority="3220" operator="containsText" text="SI">
      <formula>NOT(ISERROR(SEARCH("SI",L477)))</formula>
    </cfRule>
  </conditionalFormatting>
  <conditionalFormatting sqref="L488:L489">
    <cfRule type="containsText" dxfId="2723" priority="3217" operator="containsText" text="NO">
      <formula>NOT(ISERROR(SEARCH("NO",L488)))</formula>
    </cfRule>
    <cfRule type="containsText" dxfId="2722" priority="3218" operator="containsText" text="SI">
      <formula>NOT(ISERROR(SEARCH("SI",L488)))</formula>
    </cfRule>
  </conditionalFormatting>
  <conditionalFormatting sqref="L503:L504">
    <cfRule type="containsText" dxfId="2721" priority="3215" operator="containsText" text="NO">
      <formula>NOT(ISERROR(SEARCH("NO",L503)))</formula>
    </cfRule>
    <cfRule type="containsText" dxfId="2720" priority="3216" operator="containsText" text="SI">
      <formula>NOT(ISERROR(SEARCH("SI",L503)))</formula>
    </cfRule>
  </conditionalFormatting>
  <conditionalFormatting sqref="L506:L507">
    <cfRule type="containsText" dxfId="2719" priority="3213" operator="containsText" text="NO">
      <formula>NOT(ISERROR(SEARCH("NO",L506)))</formula>
    </cfRule>
    <cfRule type="containsText" dxfId="2718" priority="3214" operator="containsText" text="SI">
      <formula>NOT(ISERROR(SEARCH("SI",L506)))</formula>
    </cfRule>
  </conditionalFormatting>
  <conditionalFormatting sqref="L517:L518">
    <cfRule type="containsText" dxfId="2717" priority="3211" operator="containsText" text="NO">
      <formula>NOT(ISERROR(SEARCH("NO",L517)))</formula>
    </cfRule>
    <cfRule type="containsText" dxfId="2716" priority="3212" operator="containsText" text="SI">
      <formula>NOT(ISERROR(SEARCH("SI",L517)))</formula>
    </cfRule>
  </conditionalFormatting>
  <conditionalFormatting sqref="L269">
    <cfRule type="containsText" dxfId="2715" priority="3209" operator="containsText" text="NO">
      <formula>NOT(ISERROR(SEARCH("NO",L269)))</formula>
    </cfRule>
    <cfRule type="containsText" dxfId="2714" priority="3210" operator="containsText" text="SI">
      <formula>NOT(ISERROR(SEARCH("SI",L269)))</formula>
    </cfRule>
  </conditionalFormatting>
  <conditionalFormatting sqref="L271">
    <cfRule type="containsText" dxfId="2713" priority="3207" operator="containsText" text="NO">
      <formula>NOT(ISERROR(SEARCH("NO",L271)))</formula>
    </cfRule>
    <cfRule type="containsText" dxfId="2712" priority="3208" operator="containsText" text="SI">
      <formula>NOT(ISERROR(SEARCH("SI",L271)))</formula>
    </cfRule>
  </conditionalFormatting>
  <conditionalFormatting sqref="L273">
    <cfRule type="containsText" dxfId="2711" priority="3205" operator="containsText" text="NO">
      <formula>NOT(ISERROR(SEARCH("NO",L273)))</formula>
    </cfRule>
    <cfRule type="containsText" dxfId="2710" priority="3206" operator="containsText" text="SI">
      <formula>NOT(ISERROR(SEARCH("SI",L273)))</formula>
    </cfRule>
  </conditionalFormatting>
  <conditionalFormatting sqref="L275">
    <cfRule type="containsText" dxfId="2709" priority="3203" operator="containsText" text="NO">
      <formula>NOT(ISERROR(SEARCH("NO",L275)))</formula>
    </cfRule>
    <cfRule type="containsText" dxfId="2708" priority="3204" operator="containsText" text="SI">
      <formula>NOT(ISERROR(SEARCH("SI",L275)))</formula>
    </cfRule>
  </conditionalFormatting>
  <conditionalFormatting sqref="L283">
    <cfRule type="containsText" dxfId="2707" priority="3201" operator="containsText" text="NO">
      <formula>NOT(ISERROR(SEARCH("NO",L283)))</formula>
    </cfRule>
    <cfRule type="containsText" dxfId="2706" priority="3202" operator="containsText" text="SI">
      <formula>NOT(ISERROR(SEARCH("SI",L283)))</formula>
    </cfRule>
  </conditionalFormatting>
  <conditionalFormatting sqref="L285">
    <cfRule type="containsText" dxfId="2705" priority="3199" operator="containsText" text="NO">
      <formula>NOT(ISERROR(SEARCH("NO",L285)))</formula>
    </cfRule>
    <cfRule type="containsText" dxfId="2704" priority="3200" operator="containsText" text="SI">
      <formula>NOT(ISERROR(SEARCH("SI",L285)))</formula>
    </cfRule>
  </conditionalFormatting>
  <conditionalFormatting sqref="L287">
    <cfRule type="containsText" dxfId="2703" priority="3197" operator="containsText" text="NO">
      <formula>NOT(ISERROR(SEARCH("NO",L287)))</formula>
    </cfRule>
    <cfRule type="containsText" dxfId="2702" priority="3198" operator="containsText" text="SI">
      <formula>NOT(ISERROR(SEARCH("SI",L287)))</formula>
    </cfRule>
  </conditionalFormatting>
  <conditionalFormatting sqref="L292">
    <cfRule type="containsText" dxfId="2701" priority="3195" operator="containsText" text="NO">
      <formula>NOT(ISERROR(SEARCH("NO",L292)))</formula>
    </cfRule>
    <cfRule type="containsText" dxfId="2700" priority="3196" operator="containsText" text="SI">
      <formula>NOT(ISERROR(SEARCH("SI",L292)))</formula>
    </cfRule>
  </conditionalFormatting>
  <conditionalFormatting sqref="L294">
    <cfRule type="containsText" dxfId="2699" priority="3193" operator="containsText" text="NO">
      <formula>NOT(ISERROR(SEARCH("NO",L294)))</formula>
    </cfRule>
    <cfRule type="containsText" dxfId="2698" priority="3194" operator="containsText" text="SI">
      <formula>NOT(ISERROR(SEARCH("SI",L294)))</formula>
    </cfRule>
  </conditionalFormatting>
  <conditionalFormatting sqref="L296">
    <cfRule type="containsText" dxfId="2697" priority="3191" operator="containsText" text="NO">
      <formula>NOT(ISERROR(SEARCH("NO",L296)))</formula>
    </cfRule>
    <cfRule type="containsText" dxfId="2696" priority="3192" operator="containsText" text="SI">
      <formula>NOT(ISERROR(SEARCH("SI",L296)))</formula>
    </cfRule>
  </conditionalFormatting>
  <conditionalFormatting sqref="L298">
    <cfRule type="containsText" dxfId="2695" priority="3189" operator="containsText" text="NO">
      <formula>NOT(ISERROR(SEARCH("NO",L298)))</formula>
    </cfRule>
    <cfRule type="containsText" dxfId="2694" priority="3190" operator="containsText" text="SI">
      <formula>NOT(ISERROR(SEARCH("SI",L298)))</formula>
    </cfRule>
  </conditionalFormatting>
  <conditionalFormatting sqref="L300">
    <cfRule type="containsText" dxfId="2693" priority="3187" operator="containsText" text="NO">
      <formula>NOT(ISERROR(SEARCH("NO",L300)))</formula>
    </cfRule>
    <cfRule type="containsText" dxfId="2692" priority="3188" operator="containsText" text="SI">
      <formula>NOT(ISERROR(SEARCH("SI",L300)))</formula>
    </cfRule>
  </conditionalFormatting>
  <conditionalFormatting sqref="L302">
    <cfRule type="containsText" dxfId="2691" priority="3185" operator="containsText" text="NO">
      <formula>NOT(ISERROR(SEARCH("NO",L302)))</formula>
    </cfRule>
    <cfRule type="containsText" dxfId="2690" priority="3186" operator="containsText" text="SI">
      <formula>NOT(ISERROR(SEARCH("SI",L302)))</formula>
    </cfRule>
  </conditionalFormatting>
  <conditionalFormatting sqref="L304">
    <cfRule type="containsText" dxfId="2689" priority="3183" operator="containsText" text="NO">
      <formula>NOT(ISERROR(SEARCH("NO",L304)))</formula>
    </cfRule>
    <cfRule type="containsText" dxfId="2688" priority="3184" operator="containsText" text="SI">
      <formula>NOT(ISERROR(SEARCH("SI",L304)))</formula>
    </cfRule>
  </conditionalFormatting>
  <conditionalFormatting sqref="L351">
    <cfRule type="containsText" dxfId="2687" priority="3181" operator="containsText" text="NO">
      <formula>NOT(ISERROR(SEARCH("NO",L351)))</formula>
    </cfRule>
    <cfRule type="containsText" dxfId="2686" priority="3182" operator="containsText" text="SI">
      <formula>NOT(ISERROR(SEARCH("SI",L351)))</formula>
    </cfRule>
  </conditionalFormatting>
  <conditionalFormatting sqref="L353">
    <cfRule type="containsText" dxfId="2685" priority="3179" operator="containsText" text="NO">
      <formula>NOT(ISERROR(SEARCH("NO",L353)))</formula>
    </cfRule>
    <cfRule type="containsText" dxfId="2684" priority="3180" operator="containsText" text="SI">
      <formula>NOT(ISERROR(SEARCH("SI",L353)))</formula>
    </cfRule>
  </conditionalFormatting>
  <conditionalFormatting sqref="L355">
    <cfRule type="containsText" dxfId="2683" priority="3177" operator="containsText" text="NO">
      <formula>NOT(ISERROR(SEARCH("NO",L355)))</formula>
    </cfRule>
    <cfRule type="containsText" dxfId="2682" priority="3178" operator="containsText" text="SI">
      <formula>NOT(ISERROR(SEARCH("SI",L355)))</formula>
    </cfRule>
  </conditionalFormatting>
  <conditionalFormatting sqref="L369">
    <cfRule type="containsText" dxfId="2681" priority="3175" operator="containsText" text="NO">
      <formula>NOT(ISERROR(SEARCH("NO",L369)))</formula>
    </cfRule>
    <cfRule type="containsText" dxfId="2680" priority="3176" operator="containsText" text="SI">
      <formula>NOT(ISERROR(SEARCH("SI",L369)))</formula>
    </cfRule>
  </conditionalFormatting>
  <conditionalFormatting sqref="L371">
    <cfRule type="containsText" dxfId="2679" priority="3173" operator="containsText" text="NO">
      <formula>NOT(ISERROR(SEARCH("NO",L371)))</formula>
    </cfRule>
    <cfRule type="containsText" dxfId="2678" priority="3174" operator="containsText" text="SI">
      <formula>NOT(ISERROR(SEARCH("SI",L371)))</formula>
    </cfRule>
  </conditionalFormatting>
  <conditionalFormatting sqref="L373">
    <cfRule type="containsText" dxfId="2677" priority="3171" operator="containsText" text="NO">
      <formula>NOT(ISERROR(SEARCH("NO",L373)))</formula>
    </cfRule>
    <cfRule type="containsText" dxfId="2676" priority="3172" operator="containsText" text="SI">
      <formula>NOT(ISERROR(SEARCH("SI",L373)))</formula>
    </cfRule>
  </conditionalFormatting>
  <conditionalFormatting sqref="L375">
    <cfRule type="containsText" dxfId="2675" priority="3169" operator="containsText" text="NO">
      <formula>NOT(ISERROR(SEARCH("NO",L375)))</formula>
    </cfRule>
    <cfRule type="containsText" dxfId="2674" priority="3170" operator="containsText" text="SI">
      <formula>NOT(ISERROR(SEARCH("SI",L375)))</formula>
    </cfRule>
  </conditionalFormatting>
  <conditionalFormatting sqref="L383">
    <cfRule type="containsText" dxfId="2673" priority="3167" operator="containsText" text="NO">
      <formula>NOT(ISERROR(SEARCH("NO",L383)))</formula>
    </cfRule>
    <cfRule type="containsText" dxfId="2672" priority="3168" operator="containsText" text="SI">
      <formula>NOT(ISERROR(SEARCH("SI",L383)))</formula>
    </cfRule>
  </conditionalFormatting>
  <conditionalFormatting sqref="L385">
    <cfRule type="containsText" dxfId="2671" priority="3165" operator="containsText" text="NO">
      <formula>NOT(ISERROR(SEARCH("NO",L385)))</formula>
    </cfRule>
    <cfRule type="containsText" dxfId="2670" priority="3166" operator="containsText" text="SI">
      <formula>NOT(ISERROR(SEARCH("SI",L385)))</formula>
    </cfRule>
  </conditionalFormatting>
  <conditionalFormatting sqref="L387">
    <cfRule type="containsText" dxfId="2669" priority="3163" operator="containsText" text="NO">
      <formula>NOT(ISERROR(SEARCH("NO",L387)))</formula>
    </cfRule>
    <cfRule type="containsText" dxfId="2668" priority="3164" operator="containsText" text="SI">
      <formula>NOT(ISERROR(SEARCH("SI",L387)))</formula>
    </cfRule>
  </conditionalFormatting>
  <conditionalFormatting sqref="L392">
    <cfRule type="containsText" dxfId="2667" priority="3161" operator="containsText" text="NO">
      <formula>NOT(ISERROR(SEARCH("NO",L392)))</formula>
    </cfRule>
    <cfRule type="containsText" dxfId="2666" priority="3162" operator="containsText" text="SI">
      <formula>NOT(ISERROR(SEARCH("SI",L392)))</formula>
    </cfRule>
  </conditionalFormatting>
  <conditionalFormatting sqref="L394">
    <cfRule type="containsText" dxfId="2665" priority="3159" operator="containsText" text="NO">
      <formula>NOT(ISERROR(SEARCH("NO",L394)))</formula>
    </cfRule>
    <cfRule type="containsText" dxfId="2664" priority="3160" operator="containsText" text="SI">
      <formula>NOT(ISERROR(SEARCH("SI",L394)))</formula>
    </cfRule>
  </conditionalFormatting>
  <conditionalFormatting sqref="L396">
    <cfRule type="containsText" dxfId="2663" priority="3157" operator="containsText" text="NO">
      <formula>NOT(ISERROR(SEARCH("NO",L396)))</formula>
    </cfRule>
    <cfRule type="containsText" dxfId="2662" priority="3158" operator="containsText" text="SI">
      <formula>NOT(ISERROR(SEARCH("SI",L396)))</formula>
    </cfRule>
  </conditionalFormatting>
  <conditionalFormatting sqref="L398">
    <cfRule type="containsText" dxfId="2661" priority="3155" operator="containsText" text="NO">
      <formula>NOT(ISERROR(SEARCH("NO",L398)))</formula>
    </cfRule>
    <cfRule type="containsText" dxfId="2660" priority="3156" operator="containsText" text="SI">
      <formula>NOT(ISERROR(SEARCH("SI",L398)))</formula>
    </cfRule>
  </conditionalFormatting>
  <conditionalFormatting sqref="L400">
    <cfRule type="containsText" dxfId="2659" priority="3153" operator="containsText" text="NO">
      <formula>NOT(ISERROR(SEARCH("NO",L400)))</formula>
    </cfRule>
    <cfRule type="containsText" dxfId="2658" priority="3154" operator="containsText" text="SI">
      <formula>NOT(ISERROR(SEARCH("SI",L400)))</formula>
    </cfRule>
  </conditionalFormatting>
  <conditionalFormatting sqref="L402">
    <cfRule type="containsText" dxfId="2657" priority="3151" operator="containsText" text="NO">
      <formula>NOT(ISERROR(SEARCH("NO",L402)))</formula>
    </cfRule>
    <cfRule type="containsText" dxfId="2656" priority="3152" operator="containsText" text="SI">
      <formula>NOT(ISERROR(SEARCH("SI",L402)))</formula>
    </cfRule>
  </conditionalFormatting>
  <conditionalFormatting sqref="L404">
    <cfRule type="containsText" dxfId="2655" priority="3149" operator="containsText" text="NO">
      <formula>NOT(ISERROR(SEARCH("NO",L404)))</formula>
    </cfRule>
    <cfRule type="containsText" dxfId="2654" priority="3150" operator="containsText" text="SI">
      <formula>NOT(ISERROR(SEARCH("SI",L404)))</formula>
    </cfRule>
  </conditionalFormatting>
  <conditionalFormatting sqref="L455">
    <cfRule type="containsText" dxfId="2653" priority="3147" operator="containsText" text="NO">
      <formula>NOT(ISERROR(SEARCH("NO",L455)))</formula>
    </cfRule>
    <cfRule type="containsText" dxfId="2652" priority="3148" operator="containsText" text="SI">
      <formula>NOT(ISERROR(SEARCH("SI",L455)))</formula>
    </cfRule>
  </conditionalFormatting>
  <conditionalFormatting sqref="L457">
    <cfRule type="containsText" dxfId="2651" priority="3145" operator="containsText" text="NO">
      <formula>NOT(ISERROR(SEARCH("NO",L457)))</formula>
    </cfRule>
    <cfRule type="containsText" dxfId="2650" priority="3146" operator="containsText" text="SI">
      <formula>NOT(ISERROR(SEARCH("SI",L457)))</formula>
    </cfRule>
  </conditionalFormatting>
  <conditionalFormatting sqref="L462">
    <cfRule type="containsText" dxfId="2649" priority="3143" operator="containsText" text="NO">
      <formula>NOT(ISERROR(SEARCH("NO",L462)))</formula>
    </cfRule>
    <cfRule type="containsText" dxfId="2648" priority="3144" operator="containsText" text="SI">
      <formula>NOT(ISERROR(SEARCH("SI",L462)))</formula>
    </cfRule>
  </conditionalFormatting>
  <conditionalFormatting sqref="L464">
    <cfRule type="containsText" dxfId="2647" priority="3141" operator="containsText" text="NO">
      <formula>NOT(ISERROR(SEARCH("NO",L464)))</formula>
    </cfRule>
    <cfRule type="containsText" dxfId="2646" priority="3142" operator="containsText" text="SI">
      <formula>NOT(ISERROR(SEARCH("SI",L464)))</formula>
    </cfRule>
  </conditionalFormatting>
  <conditionalFormatting sqref="L469">
    <cfRule type="containsText" dxfId="2645" priority="3139" operator="containsText" text="NO">
      <formula>NOT(ISERROR(SEARCH("NO",L469)))</formula>
    </cfRule>
    <cfRule type="containsText" dxfId="2644" priority="3140" operator="containsText" text="SI">
      <formula>NOT(ISERROR(SEARCH("SI",L469)))</formula>
    </cfRule>
  </conditionalFormatting>
  <conditionalFormatting sqref="L471">
    <cfRule type="containsText" dxfId="2643" priority="3137" operator="containsText" text="NO">
      <formula>NOT(ISERROR(SEARCH("NO",L471)))</formula>
    </cfRule>
    <cfRule type="containsText" dxfId="2642" priority="3138" operator="containsText" text="SI">
      <formula>NOT(ISERROR(SEARCH("SI",L471)))</formula>
    </cfRule>
  </conditionalFormatting>
  <conditionalFormatting sqref="L473">
    <cfRule type="containsText" dxfId="2641" priority="3135" operator="containsText" text="NO">
      <formula>NOT(ISERROR(SEARCH("NO",L473)))</formula>
    </cfRule>
    <cfRule type="containsText" dxfId="2640" priority="3136" operator="containsText" text="SI">
      <formula>NOT(ISERROR(SEARCH("SI",L473)))</formula>
    </cfRule>
  </conditionalFormatting>
  <conditionalFormatting sqref="L475">
    <cfRule type="containsText" dxfId="2639" priority="3133" operator="containsText" text="NO">
      <formula>NOT(ISERROR(SEARCH("NO",L475)))</formula>
    </cfRule>
    <cfRule type="containsText" dxfId="2638" priority="3134" operator="containsText" text="SI">
      <formula>NOT(ISERROR(SEARCH("SI",L475)))</formula>
    </cfRule>
  </conditionalFormatting>
  <conditionalFormatting sqref="L480">
    <cfRule type="containsText" dxfId="2637" priority="3131" operator="containsText" text="NO">
      <formula>NOT(ISERROR(SEARCH("NO",L480)))</formula>
    </cfRule>
    <cfRule type="containsText" dxfId="2636" priority="3132" operator="containsText" text="SI">
      <formula>NOT(ISERROR(SEARCH("SI",L480)))</formula>
    </cfRule>
  </conditionalFormatting>
  <conditionalFormatting sqref="L482">
    <cfRule type="containsText" dxfId="2635" priority="3129" operator="containsText" text="NO">
      <formula>NOT(ISERROR(SEARCH("NO",L482)))</formula>
    </cfRule>
    <cfRule type="containsText" dxfId="2634" priority="3130" operator="containsText" text="SI">
      <formula>NOT(ISERROR(SEARCH("SI",L482)))</formula>
    </cfRule>
  </conditionalFormatting>
  <conditionalFormatting sqref="L484">
    <cfRule type="containsText" dxfId="2633" priority="3127" operator="containsText" text="NO">
      <formula>NOT(ISERROR(SEARCH("NO",L484)))</formula>
    </cfRule>
    <cfRule type="containsText" dxfId="2632" priority="3128" operator="containsText" text="SI">
      <formula>NOT(ISERROR(SEARCH("SI",L484)))</formula>
    </cfRule>
  </conditionalFormatting>
  <conditionalFormatting sqref="L486">
    <cfRule type="containsText" dxfId="2631" priority="3125" operator="containsText" text="NO">
      <formula>NOT(ISERROR(SEARCH("NO",L486)))</formula>
    </cfRule>
    <cfRule type="containsText" dxfId="2630" priority="3126" operator="containsText" text="SI">
      <formula>NOT(ISERROR(SEARCH("SI",L486)))</formula>
    </cfRule>
  </conditionalFormatting>
  <conditionalFormatting sqref="L491">
    <cfRule type="containsText" dxfId="2629" priority="3123" operator="containsText" text="NO">
      <formula>NOT(ISERROR(SEARCH("NO",L491)))</formula>
    </cfRule>
    <cfRule type="containsText" dxfId="2628" priority="3124" operator="containsText" text="SI">
      <formula>NOT(ISERROR(SEARCH("SI",L491)))</formula>
    </cfRule>
  </conditionalFormatting>
  <conditionalFormatting sqref="L493">
    <cfRule type="containsText" dxfId="2627" priority="3121" operator="containsText" text="NO">
      <formula>NOT(ISERROR(SEARCH("NO",L493)))</formula>
    </cfRule>
    <cfRule type="containsText" dxfId="2626" priority="3122" operator="containsText" text="SI">
      <formula>NOT(ISERROR(SEARCH("SI",L493)))</formula>
    </cfRule>
  </conditionalFormatting>
  <conditionalFormatting sqref="L495">
    <cfRule type="containsText" dxfId="2625" priority="3119" operator="containsText" text="NO">
      <formula>NOT(ISERROR(SEARCH("NO",L495)))</formula>
    </cfRule>
    <cfRule type="containsText" dxfId="2624" priority="3120" operator="containsText" text="SI">
      <formula>NOT(ISERROR(SEARCH("SI",L495)))</formula>
    </cfRule>
  </conditionalFormatting>
  <conditionalFormatting sqref="L497">
    <cfRule type="containsText" dxfId="2623" priority="3117" operator="containsText" text="NO">
      <formula>NOT(ISERROR(SEARCH("NO",L497)))</formula>
    </cfRule>
    <cfRule type="containsText" dxfId="2622" priority="3118" operator="containsText" text="SI">
      <formula>NOT(ISERROR(SEARCH("SI",L497)))</formula>
    </cfRule>
  </conditionalFormatting>
  <conditionalFormatting sqref="L499">
    <cfRule type="containsText" dxfId="2621" priority="3115" operator="containsText" text="NO">
      <formula>NOT(ISERROR(SEARCH("NO",L499)))</formula>
    </cfRule>
    <cfRule type="containsText" dxfId="2620" priority="3116" operator="containsText" text="SI">
      <formula>NOT(ISERROR(SEARCH("SI",L499)))</formula>
    </cfRule>
  </conditionalFormatting>
  <conditionalFormatting sqref="L501">
    <cfRule type="containsText" dxfId="2619" priority="3113" operator="containsText" text="NO">
      <formula>NOT(ISERROR(SEARCH("NO",L501)))</formula>
    </cfRule>
    <cfRule type="containsText" dxfId="2618" priority="3114" operator="containsText" text="SI">
      <formula>NOT(ISERROR(SEARCH("SI",L501)))</formula>
    </cfRule>
  </conditionalFormatting>
  <conditionalFormatting sqref="L509">
    <cfRule type="containsText" dxfId="2617" priority="3111" operator="containsText" text="NO">
      <formula>NOT(ISERROR(SEARCH("NO",L509)))</formula>
    </cfRule>
    <cfRule type="containsText" dxfId="2616" priority="3112" operator="containsText" text="SI">
      <formula>NOT(ISERROR(SEARCH("SI",L509)))</formula>
    </cfRule>
  </conditionalFormatting>
  <conditionalFormatting sqref="L511">
    <cfRule type="containsText" dxfId="2615" priority="3109" operator="containsText" text="NO">
      <formula>NOT(ISERROR(SEARCH("NO",L511)))</formula>
    </cfRule>
    <cfRule type="containsText" dxfId="2614" priority="3110" operator="containsText" text="SI">
      <formula>NOT(ISERROR(SEARCH("SI",L511)))</formula>
    </cfRule>
  </conditionalFormatting>
  <conditionalFormatting sqref="L513">
    <cfRule type="containsText" dxfId="2613" priority="3107" operator="containsText" text="NO">
      <formula>NOT(ISERROR(SEARCH("NO",L513)))</formula>
    </cfRule>
    <cfRule type="containsText" dxfId="2612" priority="3108" operator="containsText" text="SI">
      <formula>NOT(ISERROR(SEARCH("SI",L513)))</formula>
    </cfRule>
  </conditionalFormatting>
  <conditionalFormatting sqref="L515">
    <cfRule type="containsText" dxfId="2611" priority="3105" operator="containsText" text="NO">
      <formula>NOT(ISERROR(SEARCH("NO",L515)))</formula>
    </cfRule>
    <cfRule type="containsText" dxfId="2610" priority="3106" operator="containsText" text="SI">
      <formula>NOT(ISERROR(SEARCH("SI",L515)))</formula>
    </cfRule>
  </conditionalFormatting>
  <conditionalFormatting sqref="L520">
    <cfRule type="containsText" dxfId="2609" priority="3103" operator="containsText" text="NO">
      <formula>NOT(ISERROR(SEARCH("NO",L520)))</formula>
    </cfRule>
    <cfRule type="containsText" dxfId="2608" priority="3104" operator="containsText" text="SI">
      <formula>NOT(ISERROR(SEARCH("SI",L520)))</formula>
    </cfRule>
  </conditionalFormatting>
  <conditionalFormatting sqref="L522">
    <cfRule type="containsText" dxfId="2607" priority="3101" operator="containsText" text="NO">
      <formula>NOT(ISERROR(SEARCH("NO",L522)))</formula>
    </cfRule>
    <cfRule type="containsText" dxfId="2606" priority="3102" operator="containsText" text="SI">
      <formula>NOT(ISERROR(SEARCH("SI",L522)))</formula>
    </cfRule>
  </conditionalFormatting>
  <conditionalFormatting sqref="L524">
    <cfRule type="containsText" dxfId="2605" priority="3099" operator="containsText" text="NO">
      <formula>NOT(ISERROR(SEARCH("NO",L524)))</formula>
    </cfRule>
    <cfRule type="containsText" dxfId="2604" priority="3100" operator="containsText" text="SI">
      <formula>NOT(ISERROR(SEARCH("SI",L524)))</formula>
    </cfRule>
  </conditionalFormatting>
  <conditionalFormatting sqref="L526">
    <cfRule type="containsText" dxfId="2603" priority="3097" operator="containsText" text="NO">
      <formula>NOT(ISERROR(SEARCH("NO",L526)))</formula>
    </cfRule>
    <cfRule type="containsText" dxfId="2602" priority="3098" operator="containsText" text="SI">
      <formula>NOT(ISERROR(SEARCH("SI",L526)))</formula>
    </cfRule>
  </conditionalFormatting>
  <conditionalFormatting sqref="R164:R165">
    <cfRule type="cellIs" dxfId="2601" priority="2181" operator="between">
      <formula>0.76</formula>
      <formula>1</formula>
    </cfRule>
    <cfRule type="cellIs" dxfId="2600" priority="2182" operator="between">
      <formula>0.51</formula>
      <formula>0.75</formula>
    </cfRule>
    <cfRule type="cellIs" dxfId="2599" priority="2183" operator="between">
      <formula>0.36</formula>
      <formula>0.5</formula>
    </cfRule>
    <cfRule type="cellIs" dxfId="2598" priority="2184" operator="between">
      <formula>0.005</formula>
      <formula>0.35</formula>
    </cfRule>
  </conditionalFormatting>
  <conditionalFormatting sqref="R167:R168">
    <cfRule type="cellIs" dxfId="2597" priority="2177" operator="between">
      <formula>0.76</formula>
      <formula>1</formula>
    </cfRule>
    <cfRule type="cellIs" dxfId="2596" priority="2178" operator="between">
      <formula>0.51</formula>
      <formula>0.75</formula>
    </cfRule>
    <cfRule type="cellIs" dxfId="2595" priority="2179" operator="between">
      <formula>0.36</formula>
      <formula>0.5</formula>
    </cfRule>
    <cfRule type="cellIs" dxfId="2594" priority="2180" operator="between">
      <formula>0.005</formula>
      <formula>0.35</formula>
    </cfRule>
  </conditionalFormatting>
  <conditionalFormatting sqref="R194:R195">
    <cfRule type="cellIs" dxfId="2593" priority="2993" operator="between">
      <formula>0.76</formula>
      <formula>1</formula>
    </cfRule>
    <cfRule type="cellIs" dxfId="2592" priority="2994" operator="between">
      <formula>0.51</formula>
      <formula>0.75</formula>
    </cfRule>
    <cfRule type="cellIs" dxfId="2591" priority="2995" operator="between">
      <formula>0.36</formula>
      <formula>0.5</formula>
    </cfRule>
    <cfRule type="cellIs" dxfId="2590" priority="2996" operator="between">
      <formula>0.005</formula>
      <formula>0.35</formula>
    </cfRule>
  </conditionalFormatting>
  <conditionalFormatting sqref="R197:R198">
    <cfRule type="cellIs" dxfId="2589" priority="2989" operator="between">
      <formula>0.76</formula>
      <formula>1</formula>
    </cfRule>
    <cfRule type="cellIs" dxfId="2588" priority="2990" operator="between">
      <formula>0.51</formula>
      <formula>0.75</formula>
    </cfRule>
    <cfRule type="cellIs" dxfId="2587" priority="2991" operator="between">
      <formula>0.36</formula>
      <formula>0.5</formula>
    </cfRule>
    <cfRule type="cellIs" dxfId="2586" priority="2992" operator="between">
      <formula>0.005</formula>
      <formula>0.35</formula>
    </cfRule>
  </conditionalFormatting>
  <conditionalFormatting sqref="R200:R201">
    <cfRule type="cellIs" dxfId="2585" priority="2985" operator="between">
      <formula>0.76</formula>
      <formula>1</formula>
    </cfRule>
    <cfRule type="cellIs" dxfId="2584" priority="2986" operator="between">
      <formula>0.51</formula>
      <formula>0.75</formula>
    </cfRule>
    <cfRule type="cellIs" dxfId="2583" priority="2987" operator="between">
      <formula>0.36</formula>
      <formula>0.5</formula>
    </cfRule>
    <cfRule type="cellIs" dxfId="2582" priority="2988" operator="between">
      <formula>0.005</formula>
      <formula>0.35</formula>
    </cfRule>
  </conditionalFormatting>
  <conditionalFormatting sqref="R203:R204">
    <cfRule type="cellIs" dxfId="2581" priority="2981" operator="between">
      <formula>0.76</formula>
      <formula>1</formula>
    </cfRule>
    <cfRule type="cellIs" dxfId="2580" priority="2982" operator="between">
      <formula>0.51</formula>
      <formula>0.75</formula>
    </cfRule>
    <cfRule type="cellIs" dxfId="2579" priority="2983" operator="between">
      <formula>0.36</formula>
      <formula>0.5</formula>
    </cfRule>
    <cfRule type="cellIs" dxfId="2578" priority="2984" operator="between">
      <formula>0.005</formula>
      <formula>0.35</formula>
    </cfRule>
  </conditionalFormatting>
  <conditionalFormatting sqref="R206:R207">
    <cfRule type="cellIs" dxfId="2577" priority="2977" operator="between">
      <formula>0.76</formula>
      <formula>1</formula>
    </cfRule>
    <cfRule type="cellIs" dxfId="2576" priority="2978" operator="between">
      <formula>0.51</formula>
      <formula>0.75</formula>
    </cfRule>
    <cfRule type="cellIs" dxfId="2575" priority="2979" operator="between">
      <formula>0.36</formula>
      <formula>0.5</formula>
    </cfRule>
    <cfRule type="cellIs" dxfId="2574" priority="2980" operator="between">
      <formula>0.005</formula>
      <formula>0.35</formula>
    </cfRule>
  </conditionalFormatting>
  <conditionalFormatting sqref="R209:R210">
    <cfRule type="cellIs" dxfId="2573" priority="2973" operator="between">
      <formula>0.76</formula>
      <formula>1</formula>
    </cfRule>
    <cfRule type="cellIs" dxfId="2572" priority="2974" operator="between">
      <formula>0.51</formula>
      <formula>0.75</formula>
    </cfRule>
    <cfRule type="cellIs" dxfId="2571" priority="2975" operator="between">
      <formula>0.36</formula>
      <formula>0.5</formula>
    </cfRule>
    <cfRule type="cellIs" dxfId="2570" priority="2976" operator="between">
      <formula>0.005</formula>
      <formula>0.35</formula>
    </cfRule>
  </conditionalFormatting>
  <conditionalFormatting sqref="R212:R213">
    <cfRule type="cellIs" dxfId="2569" priority="2969" operator="between">
      <formula>0.76</formula>
      <formula>1</formula>
    </cfRule>
    <cfRule type="cellIs" dxfId="2568" priority="2970" operator="between">
      <formula>0.51</formula>
      <formula>0.75</formula>
    </cfRule>
    <cfRule type="cellIs" dxfId="2567" priority="2971" operator="between">
      <formula>0.36</formula>
      <formula>0.5</formula>
    </cfRule>
    <cfRule type="cellIs" dxfId="2566" priority="2972" operator="between">
      <formula>0.005</formula>
      <formula>0.35</formula>
    </cfRule>
  </conditionalFormatting>
  <conditionalFormatting sqref="R215:R216">
    <cfRule type="cellIs" dxfId="2565" priority="2965" operator="between">
      <formula>0.76</formula>
      <formula>1</formula>
    </cfRule>
    <cfRule type="cellIs" dxfId="2564" priority="2966" operator="between">
      <formula>0.51</formula>
      <formula>0.75</formula>
    </cfRule>
    <cfRule type="cellIs" dxfId="2563" priority="2967" operator="between">
      <formula>0.36</formula>
      <formula>0.5</formula>
    </cfRule>
    <cfRule type="cellIs" dxfId="2562" priority="2968" operator="between">
      <formula>0.005</formula>
      <formula>0.35</formula>
    </cfRule>
  </conditionalFormatting>
  <conditionalFormatting sqref="R227:R228">
    <cfRule type="cellIs" dxfId="2561" priority="2949" operator="between">
      <formula>0.76</formula>
      <formula>1</formula>
    </cfRule>
    <cfRule type="cellIs" dxfId="2560" priority="2950" operator="between">
      <formula>0.51</formula>
      <formula>0.75</formula>
    </cfRule>
    <cfRule type="cellIs" dxfId="2559" priority="2951" operator="between">
      <formula>0.36</formula>
      <formula>0.5</formula>
    </cfRule>
    <cfRule type="cellIs" dxfId="2558" priority="2952" operator="between">
      <formula>0.005</formula>
      <formula>0.35</formula>
    </cfRule>
  </conditionalFormatting>
  <conditionalFormatting sqref="R230:R231">
    <cfRule type="cellIs" dxfId="2557" priority="2945" operator="between">
      <formula>0.76</formula>
      <formula>1</formula>
    </cfRule>
    <cfRule type="cellIs" dxfId="2556" priority="2946" operator="between">
      <formula>0.51</formula>
      <formula>0.75</formula>
    </cfRule>
    <cfRule type="cellIs" dxfId="2555" priority="2947" operator="between">
      <formula>0.36</formula>
      <formula>0.5</formula>
    </cfRule>
    <cfRule type="cellIs" dxfId="2554" priority="2948" operator="between">
      <formula>0.005</formula>
      <formula>0.35</formula>
    </cfRule>
  </conditionalFormatting>
  <conditionalFormatting sqref="R233:R234">
    <cfRule type="cellIs" dxfId="2553" priority="2941" operator="between">
      <formula>0.76</formula>
      <formula>1</formula>
    </cfRule>
    <cfRule type="cellIs" dxfId="2552" priority="2942" operator="between">
      <formula>0.51</formula>
      <formula>0.75</formula>
    </cfRule>
    <cfRule type="cellIs" dxfId="2551" priority="2943" operator="between">
      <formula>0.36</formula>
      <formula>0.5</formula>
    </cfRule>
    <cfRule type="cellIs" dxfId="2550" priority="2944" operator="between">
      <formula>0.005</formula>
      <formula>0.35</formula>
    </cfRule>
  </conditionalFormatting>
  <conditionalFormatting sqref="R236:R237">
    <cfRule type="cellIs" dxfId="2549" priority="2937" operator="between">
      <formula>0.76</formula>
      <formula>1</formula>
    </cfRule>
    <cfRule type="cellIs" dxfId="2548" priority="2938" operator="between">
      <formula>0.51</formula>
      <formula>0.75</formula>
    </cfRule>
    <cfRule type="cellIs" dxfId="2547" priority="2939" operator="between">
      <formula>0.36</formula>
      <formula>0.5</formula>
    </cfRule>
    <cfRule type="cellIs" dxfId="2546" priority="2940" operator="between">
      <formula>0.005</formula>
      <formula>0.35</formula>
    </cfRule>
  </conditionalFormatting>
  <conditionalFormatting sqref="R239:R240">
    <cfRule type="cellIs" dxfId="2545" priority="2933" operator="between">
      <formula>0.76</formula>
      <formula>1</formula>
    </cfRule>
    <cfRule type="cellIs" dxfId="2544" priority="2934" operator="between">
      <formula>0.51</formula>
      <formula>0.75</formula>
    </cfRule>
    <cfRule type="cellIs" dxfId="2543" priority="2935" operator="between">
      <formula>0.36</formula>
      <formula>0.5</formula>
    </cfRule>
    <cfRule type="cellIs" dxfId="2542" priority="2936" operator="between">
      <formula>0.005</formula>
      <formula>0.35</formula>
    </cfRule>
  </conditionalFormatting>
  <conditionalFormatting sqref="R242:R243">
    <cfRule type="cellIs" dxfId="2541" priority="2929" operator="between">
      <formula>0.76</formula>
      <formula>1</formula>
    </cfRule>
    <cfRule type="cellIs" dxfId="2540" priority="2930" operator="between">
      <formula>0.51</formula>
      <formula>0.75</formula>
    </cfRule>
    <cfRule type="cellIs" dxfId="2539" priority="2931" operator="between">
      <formula>0.36</formula>
      <formula>0.5</formula>
    </cfRule>
    <cfRule type="cellIs" dxfId="2538" priority="2932" operator="between">
      <formula>0.005</formula>
      <formula>0.35</formula>
    </cfRule>
  </conditionalFormatting>
  <conditionalFormatting sqref="R245:R246">
    <cfRule type="cellIs" dxfId="2537" priority="2925" operator="between">
      <formula>0.76</formula>
      <formula>1</formula>
    </cfRule>
    <cfRule type="cellIs" dxfId="2536" priority="2926" operator="between">
      <formula>0.51</formula>
      <formula>0.75</formula>
    </cfRule>
    <cfRule type="cellIs" dxfId="2535" priority="2927" operator="between">
      <formula>0.36</formula>
      <formula>0.5</formula>
    </cfRule>
    <cfRule type="cellIs" dxfId="2534" priority="2928" operator="between">
      <formula>0.005</formula>
      <formula>0.35</formula>
    </cfRule>
  </conditionalFormatting>
  <conditionalFormatting sqref="R248:R249">
    <cfRule type="cellIs" dxfId="2533" priority="2921" operator="between">
      <formula>0.76</formula>
      <formula>1</formula>
    </cfRule>
    <cfRule type="cellIs" dxfId="2532" priority="2922" operator="between">
      <formula>0.51</formula>
      <formula>0.75</formula>
    </cfRule>
    <cfRule type="cellIs" dxfId="2531" priority="2923" operator="between">
      <formula>0.36</formula>
      <formula>0.5</formula>
    </cfRule>
    <cfRule type="cellIs" dxfId="2530" priority="2924" operator="between">
      <formula>0.005</formula>
      <formula>0.35</formula>
    </cfRule>
  </conditionalFormatting>
  <conditionalFormatting sqref="R257:R258">
    <cfRule type="cellIs" dxfId="2529" priority="2917" operator="between">
      <formula>0.76</formula>
      <formula>1</formula>
    </cfRule>
    <cfRule type="cellIs" dxfId="2528" priority="2918" operator="between">
      <formula>0.51</formula>
      <formula>0.75</formula>
    </cfRule>
    <cfRule type="cellIs" dxfId="2527" priority="2919" operator="between">
      <formula>0.36</formula>
      <formula>0.5</formula>
    </cfRule>
    <cfRule type="cellIs" dxfId="2526" priority="2920" operator="between">
      <formula>0.005</formula>
      <formula>0.35</formula>
    </cfRule>
  </conditionalFormatting>
  <conditionalFormatting sqref="R131:R132">
    <cfRule type="cellIs" dxfId="2525" priority="2125" operator="between">
      <formula>0.76</formula>
      <formula>1</formula>
    </cfRule>
    <cfRule type="cellIs" dxfId="2524" priority="2126" operator="between">
      <formula>0.51</formula>
      <formula>0.75</formula>
    </cfRule>
    <cfRule type="cellIs" dxfId="2523" priority="2127" operator="between">
      <formula>0.36</formula>
      <formula>0.5</formula>
    </cfRule>
    <cfRule type="cellIs" dxfId="2522" priority="2128" operator="between">
      <formula>0.005</formula>
      <formula>0.35</formula>
    </cfRule>
  </conditionalFormatting>
  <conditionalFormatting sqref="R280:R281">
    <cfRule type="cellIs" dxfId="2521" priority="2897" operator="between">
      <formula>0.76</formula>
      <formula>1</formula>
    </cfRule>
    <cfRule type="cellIs" dxfId="2520" priority="2898" operator="between">
      <formula>0.51</formula>
      <formula>0.75</formula>
    </cfRule>
    <cfRule type="cellIs" dxfId="2519" priority="2899" operator="between">
      <formula>0.36</formula>
      <formula>0.5</formula>
    </cfRule>
    <cfRule type="cellIs" dxfId="2518" priority="2900" operator="between">
      <formula>0.005</formula>
      <formula>0.35</formula>
    </cfRule>
  </conditionalFormatting>
  <conditionalFormatting sqref="R289:R290">
    <cfRule type="cellIs" dxfId="2517" priority="2893" operator="between">
      <formula>0.76</formula>
      <formula>1</formula>
    </cfRule>
    <cfRule type="cellIs" dxfId="2516" priority="2894" operator="between">
      <formula>0.51</formula>
      <formula>0.75</formula>
    </cfRule>
    <cfRule type="cellIs" dxfId="2515" priority="2895" operator="between">
      <formula>0.36</formula>
      <formula>0.5</formula>
    </cfRule>
    <cfRule type="cellIs" dxfId="2514" priority="2896" operator="between">
      <formula>0.005</formula>
      <formula>0.35</formula>
    </cfRule>
  </conditionalFormatting>
  <conditionalFormatting sqref="R306:R307">
    <cfRule type="cellIs" dxfId="2513" priority="2889" operator="between">
      <formula>0.76</formula>
      <formula>1</formula>
    </cfRule>
    <cfRule type="cellIs" dxfId="2512" priority="2890" operator="between">
      <formula>0.51</formula>
      <formula>0.75</formula>
    </cfRule>
    <cfRule type="cellIs" dxfId="2511" priority="2891" operator="between">
      <formula>0.36</formula>
      <formula>0.5</formula>
    </cfRule>
    <cfRule type="cellIs" dxfId="2510" priority="2892" operator="between">
      <formula>0.005</formula>
      <formula>0.35</formula>
    </cfRule>
  </conditionalFormatting>
  <conditionalFormatting sqref="R309:R310">
    <cfRule type="cellIs" dxfId="2509" priority="2885" operator="between">
      <formula>0.76</formula>
      <formula>1</formula>
    </cfRule>
    <cfRule type="cellIs" dxfId="2508" priority="2886" operator="between">
      <formula>0.51</formula>
      <formula>0.75</formula>
    </cfRule>
    <cfRule type="cellIs" dxfId="2507" priority="2887" operator="between">
      <formula>0.36</formula>
      <formula>0.5</formula>
    </cfRule>
    <cfRule type="cellIs" dxfId="2506" priority="2888" operator="between">
      <formula>0.005</formula>
      <formula>0.35</formula>
    </cfRule>
  </conditionalFormatting>
  <conditionalFormatting sqref="R312:R313">
    <cfRule type="cellIs" dxfId="2505" priority="2881" operator="between">
      <formula>0.76</formula>
      <formula>1</formula>
    </cfRule>
    <cfRule type="cellIs" dxfId="2504" priority="2882" operator="between">
      <formula>0.51</formula>
      <formula>0.75</formula>
    </cfRule>
    <cfRule type="cellIs" dxfId="2503" priority="2883" operator="between">
      <formula>0.36</formula>
      <formula>0.5</formula>
    </cfRule>
    <cfRule type="cellIs" dxfId="2502" priority="2884" operator="between">
      <formula>0.005</formula>
      <formula>0.35</formula>
    </cfRule>
  </conditionalFormatting>
  <conditionalFormatting sqref="R315:R316">
    <cfRule type="cellIs" dxfId="2501" priority="2877" operator="between">
      <formula>0.76</formula>
      <formula>1</formula>
    </cfRule>
    <cfRule type="cellIs" dxfId="2500" priority="2878" operator="between">
      <formula>0.51</formula>
      <formula>0.75</formula>
    </cfRule>
    <cfRule type="cellIs" dxfId="2499" priority="2879" operator="between">
      <formula>0.36</formula>
      <formula>0.5</formula>
    </cfRule>
    <cfRule type="cellIs" dxfId="2498" priority="2880" operator="between">
      <formula>0.005</formula>
      <formula>0.35</formula>
    </cfRule>
  </conditionalFormatting>
  <conditionalFormatting sqref="R318:R319">
    <cfRule type="cellIs" dxfId="2497" priority="2873" operator="between">
      <formula>0.76</formula>
      <formula>1</formula>
    </cfRule>
    <cfRule type="cellIs" dxfId="2496" priority="2874" operator="between">
      <formula>0.51</formula>
      <formula>0.75</formula>
    </cfRule>
    <cfRule type="cellIs" dxfId="2495" priority="2875" operator="between">
      <formula>0.36</formula>
      <formula>0.5</formula>
    </cfRule>
    <cfRule type="cellIs" dxfId="2494" priority="2876" operator="between">
      <formula>0.005</formula>
      <formula>0.35</formula>
    </cfRule>
  </conditionalFormatting>
  <conditionalFormatting sqref="R321:R322">
    <cfRule type="cellIs" dxfId="2493" priority="2869" operator="between">
      <formula>0.76</formula>
      <formula>1</formula>
    </cfRule>
    <cfRule type="cellIs" dxfId="2492" priority="2870" operator="between">
      <formula>0.51</formula>
      <formula>0.75</formula>
    </cfRule>
    <cfRule type="cellIs" dxfId="2491" priority="2871" operator="between">
      <formula>0.36</formula>
      <formula>0.5</formula>
    </cfRule>
    <cfRule type="cellIs" dxfId="2490" priority="2872" operator="between">
      <formula>0.005</formula>
      <formula>0.35</formula>
    </cfRule>
  </conditionalFormatting>
  <conditionalFormatting sqref="R324:R325">
    <cfRule type="cellIs" dxfId="2489" priority="2865" operator="between">
      <formula>0.76</formula>
      <formula>1</formula>
    </cfRule>
    <cfRule type="cellIs" dxfId="2488" priority="2866" operator="between">
      <formula>0.51</formula>
      <formula>0.75</formula>
    </cfRule>
    <cfRule type="cellIs" dxfId="2487" priority="2867" operator="between">
      <formula>0.36</formula>
      <formula>0.5</formula>
    </cfRule>
    <cfRule type="cellIs" dxfId="2486" priority="2868" operator="between">
      <formula>0.005</formula>
      <formula>0.35</formula>
    </cfRule>
  </conditionalFormatting>
  <conditionalFormatting sqref="R327:R328">
    <cfRule type="cellIs" dxfId="2485" priority="2861" operator="between">
      <formula>0.76</formula>
      <formula>1</formula>
    </cfRule>
    <cfRule type="cellIs" dxfId="2484" priority="2862" operator="between">
      <formula>0.51</formula>
      <formula>0.75</formula>
    </cfRule>
    <cfRule type="cellIs" dxfId="2483" priority="2863" operator="between">
      <formula>0.36</formula>
      <formula>0.5</formula>
    </cfRule>
    <cfRule type="cellIs" dxfId="2482" priority="2864" operator="between">
      <formula>0.005</formula>
      <formula>0.35</formula>
    </cfRule>
  </conditionalFormatting>
  <conditionalFormatting sqref="R330:R331">
    <cfRule type="cellIs" dxfId="2481" priority="2857" operator="between">
      <formula>0.76</formula>
      <formula>1</formula>
    </cfRule>
    <cfRule type="cellIs" dxfId="2480" priority="2858" operator="between">
      <formula>0.51</formula>
      <formula>0.75</formula>
    </cfRule>
    <cfRule type="cellIs" dxfId="2479" priority="2859" operator="between">
      <formula>0.36</formula>
      <formula>0.5</formula>
    </cfRule>
    <cfRule type="cellIs" dxfId="2478" priority="2860" operator="between">
      <formula>0.005</formula>
      <formula>0.35</formula>
    </cfRule>
  </conditionalFormatting>
  <conditionalFormatting sqref="R333:R334">
    <cfRule type="cellIs" dxfId="2477" priority="2853" operator="between">
      <formula>0.76</formula>
      <formula>1</formula>
    </cfRule>
    <cfRule type="cellIs" dxfId="2476" priority="2854" operator="between">
      <formula>0.51</formula>
      <formula>0.75</formula>
    </cfRule>
    <cfRule type="cellIs" dxfId="2475" priority="2855" operator="between">
      <formula>0.36</formula>
      <formula>0.5</formula>
    </cfRule>
    <cfRule type="cellIs" dxfId="2474" priority="2856" operator="between">
      <formula>0.005</formula>
      <formula>0.35</formula>
    </cfRule>
  </conditionalFormatting>
  <conditionalFormatting sqref="R336:R337">
    <cfRule type="cellIs" dxfId="2473" priority="2849" operator="between">
      <formula>0.76</formula>
      <formula>1</formula>
    </cfRule>
    <cfRule type="cellIs" dxfId="2472" priority="2850" operator="between">
      <formula>0.51</formula>
      <formula>0.75</formula>
    </cfRule>
    <cfRule type="cellIs" dxfId="2471" priority="2851" operator="between">
      <formula>0.36</formula>
      <formula>0.5</formula>
    </cfRule>
    <cfRule type="cellIs" dxfId="2470" priority="2852" operator="between">
      <formula>0.005</formula>
      <formula>0.35</formula>
    </cfRule>
  </conditionalFormatting>
  <conditionalFormatting sqref="R339:R340">
    <cfRule type="cellIs" dxfId="2469" priority="2845" operator="between">
      <formula>0.76</formula>
      <formula>1</formula>
    </cfRule>
    <cfRule type="cellIs" dxfId="2468" priority="2846" operator="between">
      <formula>0.51</formula>
      <formula>0.75</formula>
    </cfRule>
    <cfRule type="cellIs" dxfId="2467" priority="2847" operator="between">
      <formula>0.36</formula>
      <formula>0.5</formula>
    </cfRule>
    <cfRule type="cellIs" dxfId="2466" priority="2848" operator="between">
      <formula>0.005</formula>
      <formula>0.35</formula>
    </cfRule>
  </conditionalFormatting>
  <conditionalFormatting sqref="R342:R343">
    <cfRule type="cellIs" dxfId="2465" priority="2841" operator="between">
      <formula>0.76</formula>
      <formula>1</formula>
    </cfRule>
    <cfRule type="cellIs" dxfId="2464" priority="2842" operator="between">
      <formula>0.51</formula>
      <formula>0.75</formula>
    </cfRule>
    <cfRule type="cellIs" dxfId="2463" priority="2843" operator="between">
      <formula>0.36</formula>
      <formula>0.5</formula>
    </cfRule>
    <cfRule type="cellIs" dxfId="2462" priority="2844" operator="between">
      <formula>0.005</formula>
      <formula>0.35</formula>
    </cfRule>
  </conditionalFormatting>
  <conditionalFormatting sqref="R409:R410">
    <cfRule type="cellIs" dxfId="2461" priority="2797" operator="between">
      <formula>0.76</formula>
      <formula>1</formula>
    </cfRule>
    <cfRule type="cellIs" dxfId="2460" priority="2798" operator="between">
      <formula>0.51</formula>
      <formula>0.75</formula>
    </cfRule>
    <cfRule type="cellIs" dxfId="2459" priority="2799" operator="between">
      <formula>0.36</formula>
      <formula>0.5</formula>
    </cfRule>
    <cfRule type="cellIs" dxfId="2458" priority="2800" operator="between">
      <formula>0.005</formula>
      <formula>0.35</formula>
    </cfRule>
  </conditionalFormatting>
  <conditionalFormatting sqref="R449:R450">
    <cfRule type="cellIs" dxfId="2457" priority="2745" operator="between">
      <formula>0.76</formula>
      <formula>1</formula>
    </cfRule>
    <cfRule type="cellIs" dxfId="2456" priority="2746" operator="between">
      <formula>0.51</formula>
      <formula>0.75</formula>
    </cfRule>
    <cfRule type="cellIs" dxfId="2455" priority="2747" operator="between">
      <formula>0.36</formula>
      <formula>0.5</formula>
    </cfRule>
    <cfRule type="cellIs" dxfId="2454" priority="2748" operator="between">
      <formula>0.005</formula>
      <formula>0.35</formula>
    </cfRule>
  </conditionalFormatting>
  <conditionalFormatting sqref="R452:R453">
    <cfRule type="cellIs" dxfId="2453" priority="2741" operator="between">
      <formula>0.76</formula>
      <formula>1</formula>
    </cfRule>
    <cfRule type="cellIs" dxfId="2452" priority="2742" operator="between">
      <formula>0.51</formula>
      <formula>0.75</formula>
    </cfRule>
    <cfRule type="cellIs" dxfId="2451" priority="2743" operator="between">
      <formula>0.36</formula>
      <formula>0.5</formula>
    </cfRule>
    <cfRule type="cellIs" dxfId="2450" priority="2744" operator="between">
      <formula>0.005</formula>
      <formula>0.35</formula>
    </cfRule>
  </conditionalFormatting>
  <conditionalFormatting sqref="R459:R460">
    <cfRule type="cellIs" dxfId="2449" priority="2737" operator="between">
      <formula>0.76</formula>
      <formula>1</formula>
    </cfRule>
    <cfRule type="cellIs" dxfId="2448" priority="2738" operator="between">
      <formula>0.51</formula>
      <formula>0.75</formula>
    </cfRule>
    <cfRule type="cellIs" dxfId="2447" priority="2739" operator="between">
      <formula>0.36</formula>
      <formula>0.5</formula>
    </cfRule>
    <cfRule type="cellIs" dxfId="2446" priority="2740" operator="between">
      <formula>0.005</formula>
      <formula>0.35</formula>
    </cfRule>
  </conditionalFormatting>
  <conditionalFormatting sqref="R466:R467">
    <cfRule type="cellIs" dxfId="2445" priority="2733" operator="between">
      <formula>0.76</formula>
      <formula>1</formula>
    </cfRule>
    <cfRule type="cellIs" dxfId="2444" priority="2734" operator="between">
      <formula>0.51</formula>
      <formula>0.75</formula>
    </cfRule>
    <cfRule type="cellIs" dxfId="2443" priority="2735" operator="between">
      <formula>0.36</formula>
      <formula>0.5</formula>
    </cfRule>
    <cfRule type="cellIs" dxfId="2442" priority="2736" operator="between">
      <formula>0.005</formula>
      <formula>0.35</formula>
    </cfRule>
  </conditionalFormatting>
  <conditionalFormatting sqref="R477:R478">
    <cfRule type="cellIs" dxfId="2441" priority="2729" operator="between">
      <formula>0.76</formula>
      <formula>1</formula>
    </cfRule>
    <cfRule type="cellIs" dxfId="2440" priority="2730" operator="between">
      <formula>0.51</formula>
      <formula>0.75</formula>
    </cfRule>
    <cfRule type="cellIs" dxfId="2439" priority="2731" operator="between">
      <formula>0.36</formula>
      <formula>0.5</formula>
    </cfRule>
    <cfRule type="cellIs" dxfId="2438" priority="2732" operator="between">
      <formula>0.005</formula>
      <formula>0.35</formula>
    </cfRule>
  </conditionalFormatting>
  <conditionalFormatting sqref="R488:R489">
    <cfRule type="cellIs" dxfId="2437" priority="2725" operator="between">
      <formula>0.76</formula>
      <formula>1</formula>
    </cfRule>
    <cfRule type="cellIs" dxfId="2436" priority="2726" operator="between">
      <formula>0.51</formula>
      <formula>0.75</formula>
    </cfRule>
    <cfRule type="cellIs" dxfId="2435" priority="2727" operator="between">
      <formula>0.36</formula>
      <formula>0.5</formula>
    </cfRule>
    <cfRule type="cellIs" dxfId="2434" priority="2728" operator="between">
      <formula>0.005</formula>
      <formula>0.35</formula>
    </cfRule>
  </conditionalFormatting>
  <conditionalFormatting sqref="R503:R504">
    <cfRule type="cellIs" dxfId="2433" priority="2721" operator="between">
      <formula>0.76</formula>
      <formula>1</formula>
    </cfRule>
    <cfRule type="cellIs" dxfId="2432" priority="2722" operator="between">
      <formula>0.51</formula>
      <formula>0.75</formula>
    </cfRule>
    <cfRule type="cellIs" dxfId="2431" priority="2723" operator="between">
      <formula>0.36</formula>
      <formula>0.5</formula>
    </cfRule>
    <cfRule type="cellIs" dxfId="2430" priority="2724" operator="between">
      <formula>0.005</formula>
      <formula>0.35</formula>
    </cfRule>
  </conditionalFormatting>
  <conditionalFormatting sqref="R506:R507">
    <cfRule type="cellIs" dxfId="2429" priority="2717" operator="between">
      <formula>0.76</formula>
      <formula>1</formula>
    </cfRule>
    <cfRule type="cellIs" dxfId="2428" priority="2718" operator="between">
      <formula>0.51</formula>
      <formula>0.75</formula>
    </cfRule>
    <cfRule type="cellIs" dxfId="2427" priority="2719" operator="between">
      <formula>0.36</formula>
      <formula>0.5</formula>
    </cfRule>
    <cfRule type="cellIs" dxfId="2426" priority="2720" operator="between">
      <formula>0.005</formula>
      <formula>0.35</formula>
    </cfRule>
  </conditionalFormatting>
  <conditionalFormatting sqref="R517:R518">
    <cfRule type="cellIs" dxfId="2425" priority="2713" operator="between">
      <formula>0.76</formula>
      <formula>1</formula>
    </cfRule>
    <cfRule type="cellIs" dxfId="2424" priority="2714" operator="between">
      <formula>0.51</formula>
      <formula>0.75</formula>
    </cfRule>
    <cfRule type="cellIs" dxfId="2423" priority="2715" operator="between">
      <formula>0.36</formula>
      <formula>0.5</formula>
    </cfRule>
    <cfRule type="cellIs" dxfId="2422" priority="2716" operator="between">
      <formula>0.005</formula>
      <formula>0.35</formula>
    </cfRule>
  </conditionalFormatting>
  <conditionalFormatting sqref="R345:R346">
    <cfRule type="cellIs" dxfId="2421" priority="2709" operator="between">
      <formula>0.76</formula>
      <formula>1</formula>
    </cfRule>
    <cfRule type="cellIs" dxfId="2420" priority="2710" operator="between">
      <formula>0.51</formula>
      <formula>0.75</formula>
    </cfRule>
    <cfRule type="cellIs" dxfId="2419" priority="2711" operator="between">
      <formula>0.36</formula>
      <formula>0.5</formula>
    </cfRule>
    <cfRule type="cellIs" dxfId="2418" priority="2712" operator="between">
      <formula>0.005</formula>
      <formula>0.35</formula>
    </cfRule>
  </conditionalFormatting>
  <conditionalFormatting sqref="R348:R349">
    <cfRule type="cellIs" dxfId="2417" priority="2705" operator="between">
      <formula>0.76</formula>
      <formula>1</formula>
    </cfRule>
    <cfRule type="cellIs" dxfId="2416" priority="2706" operator="between">
      <formula>0.51</formula>
      <formula>0.75</formula>
    </cfRule>
    <cfRule type="cellIs" dxfId="2415" priority="2707" operator="between">
      <formula>0.36</formula>
      <formula>0.5</formula>
    </cfRule>
    <cfRule type="cellIs" dxfId="2414" priority="2708" operator="between">
      <formula>0.005</formula>
      <formula>0.35</formula>
    </cfRule>
  </conditionalFormatting>
  <conditionalFormatting sqref="R357:R358">
    <cfRule type="cellIs" dxfId="2413" priority="2701" operator="between">
      <formula>0.76</formula>
      <formula>1</formula>
    </cfRule>
    <cfRule type="cellIs" dxfId="2412" priority="2702" operator="between">
      <formula>0.51</formula>
      <formula>0.75</formula>
    </cfRule>
    <cfRule type="cellIs" dxfId="2411" priority="2703" operator="between">
      <formula>0.36</formula>
      <formula>0.5</formula>
    </cfRule>
    <cfRule type="cellIs" dxfId="2410" priority="2704" operator="between">
      <formula>0.005</formula>
      <formula>0.35</formula>
    </cfRule>
  </conditionalFormatting>
  <conditionalFormatting sqref="R360:R361">
    <cfRule type="cellIs" dxfId="2409" priority="2697" operator="between">
      <formula>0.76</formula>
      <formula>1</formula>
    </cfRule>
    <cfRule type="cellIs" dxfId="2408" priority="2698" operator="between">
      <formula>0.51</formula>
      <formula>0.75</formula>
    </cfRule>
    <cfRule type="cellIs" dxfId="2407" priority="2699" operator="between">
      <formula>0.36</formula>
      <formula>0.5</formula>
    </cfRule>
    <cfRule type="cellIs" dxfId="2406" priority="2700" operator="between">
      <formula>0.005</formula>
      <formula>0.35</formula>
    </cfRule>
  </conditionalFormatting>
  <conditionalFormatting sqref="R363:R364">
    <cfRule type="cellIs" dxfId="2405" priority="2693" operator="between">
      <formula>0.76</formula>
      <formula>1</formula>
    </cfRule>
    <cfRule type="cellIs" dxfId="2404" priority="2694" operator="between">
      <formula>0.51</formula>
      <formula>0.75</formula>
    </cfRule>
    <cfRule type="cellIs" dxfId="2403" priority="2695" operator="between">
      <formula>0.36</formula>
      <formula>0.5</formula>
    </cfRule>
    <cfRule type="cellIs" dxfId="2402" priority="2696" operator="between">
      <formula>0.005</formula>
      <formula>0.35</formula>
    </cfRule>
  </conditionalFormatting>
  <conditionalFormatting sqref="R366:R367">
    <cfRule type="cellIs" dxfId="2401" priority="2689" operator="between">
      <formula>0.76</formula>
      <formula>1</formula>
    </cfRule>
    <cfRule type="cellIs" dxfId="2400" priority="2690" operator="between">
      <formula>0.51</formula>
      <formula>0.75</formula>
    </cfRule>
    <cfRule type="cellIs" dxfId="2399" priority="2691" operator="between">
      <formula>0.36</formula>
      <formula>0.5</formula>
    </cfRule>
    <cfRule type="cellIs" dxfId="2398" priority="2692" operator="between">
      <formula>0.005</formula>
      <formula>0.35</formula>
    </cfRule>
  </conditionalFormatting>
  <conditionalFormatting sqref="R377:R378">
    <cfRule type="cellIs" dxfId="2397" priority="2685" operator="between">
      <formula>0.76</formula>
      <formula>1</formula>
    </cfRule>
    <cfRule type="cellIs" dxfId="2396" priority="2686" operator="between">
      <formula>0.51</formula>
      <formula>0.75</formula>
    </cfRule>
    <cfRule type="cellIs" dxfId="2395" priority="2687" operator="between">
      <formula>0.36</formula>
      <formula>0.5</formula>
    </cfRule>
    <cfRule type="cellIs" dxfId="2394" priority="2688" operator="between">
      <formula>0.005</formula>
      <formula>0.35</formula>
    </cfRule>
  </conditionalFormatting>
  <conditionalFormatting sqref="R380:R381">
    <cfRule type="cellIs" dxfId="2393" priority="2681" operator="between">
      <formula>0.76</formula>
      <formula>1</formula>
    </cfRule>
    <cfRule type="cellIs" dxfId="2392" priority="2682" operator="between">
      <formula>0.51</formula>
      <formula>0.75</formula>
    </cfRule>
    <cfRule type="cellIs" dxfId="2391" priority="2683" operator="between">
      <formula>0.36</formula>
      <formula>0.5</formula>
    </cfRule>
    <cfRule type="cellIs" dxfId="2390" priority="2684" operator="between">
      <formula>0.005</formula>
      <formula>0.35</formula>
    </cfRule>
  </conditionalFormatting>
  <conditionalFormatting sqref="R389:R390">
    <cfRule type="cellIs" dxfId="2389" priority="2677" operator="between">
      <formula>0.76</formula>
      <formula>1</formula>
    </cfRule>
    <cfRule type="cellIs" dxfId="2388" priority="2678" operator="between">
      <formula>0.51</formula>
      <formula>0.75</formula>
    </cfRule>
    <cfRule type="cellIs" dxfId="2387" priority="2679" operator="between">
      <formula>0.36</formula>
      <formula>0.5</formula>
    </cfRule>
    <cfRule type="cellIs" dxfId="2386" priority="2680" operator="between">
      <formula>0.005</formula>
      <formula>0.35</formula>
    </cfRule>
  </conditionalFormatting>
  <conditionalFormatting sqref="R406:R407">
    <cfRule type="cellIs" dxfId="2385" priority="2673" operator="between">
      <formula>0.76</formula>
      <formula>1</formula>
    </cfRule>
    <cfRule type="cellIs" dxfId="2384" priority="2674" operator="between">
      <formula>0.51</formula>
      <formula>0.75</formula>
    </cfRule>
    <cfRule type="cellIs" dxfId="2383" priority="2675" operator="between">
      <formula>0.36</formula>
      <formula>0.5</formula>
    </cfRule>
    <cfRule type="cellIs" dxfId="2382" priority="2676" operator="between">
      <formula>0.005</formula>
      <formula>0.35</formula>
    </cfRule>
  </conditionalFormatting>
  <conditionalFormatting sqref="R412:R413">
    <cfRule type="cellIs" dxfId="2381" priority="2669" operator="between">
      <formula>0.76</formula>
      <formula>1</formula>
    </cfRule>
    <cfRule type="cellIs" dxfId="2380" priority="2670" operator="between">
      <formula>0.51</formula>
      <formula>0.75</formula>
    </cfRule>
    <cfRule type="cellIs" dxfId="2379" priority="2671" operator="between">
      <formula>0.36</formula>
      <formula>0.5</formula>
    </cfRule>
    <cfRule type="cellIs" dxfId="2378" priority="2672" operator="between">
      <formula>0.005</formula>
      <formula>0.35</formula>
    </cfRule>
  </conditionalFormatting>
  <conditionalFormatting sqref="R415:R416">
    <cfRule type="cellIs" dxfId="2377" priority="2665" operator="between">
      <formula>0.76</formula>
      <formula>1</formula>
    </cfRule>
    <cfRule type="cellIs" dxfId="2376" priority="2666" operator="between">
      <formula>0.51</formula>
      <formula>0.75</formula>
    </cfRule>
    <cfRule type="cellIs" dxfId="2375" priority="2667" operator="between">
      <formula>0.36</formula>
      <formula>0.5</formula>
    </cfRule>
    <cfRule type="cellIs" dxfId="2374" priority="2668" operator="between">
      <formula>0.005</formula>
      <formula>0.35</formula>
    </cfRule>
  </conditionalFormatting>
  <conditionalFormatting sqref="R418:R419">
    <cfRule type="cellIs" dxfId="2373" priority="2661" operator="between">
      <formula>0.76</formula>
      <formula>1</formula>
    </cfRule>
    <cfRule type="cellIs" dxfId="2372" priority="2662" operator="between">
      <formula>0.51</formula>
      <formula>0.75</formula>
    </cfRule>
    <cfRule type="cellIs" dxfId="2371" priority="2663" operator="between">
      <formula>0.36</formula>
      <formula>0.5</formula>
    </cfRule>
    <cfRule type="cellIs" dxfId="2370" priority="2664" operator="between">
      <formula>0.005</formula>
      <formula>0.35</formula>
    </cfRule>
  </conditionalFormatting>
  <conditionalFormatting sqref="R421:R422">
    <cfRule type="cellIs" dxfId="2369" priority="2657" operator="between">
      <formula>0.76</formula>
      <formula>1</formula>
    </cfRule>
    <cfRule type="cellIs" dxfId="2368" priority="2658" operator="between">
      <formula>0.51</formula>
      <formula>0.75</formula>
    </cfRule>
    <cfRule type="cellIs" dxfId="2367" priority="2659" operator="between">
      <formula>0.36</formula>
      <formula>0.5</formula>
    </cfRule>
    <cfRule type="cellIs" dxfId="2366" priority="2660" operator="between">
      <formula>0.005</formula>
      <formula>0.35</formula>
    </cfRule>
  </conditionalFormatting>
  <conditionalFormatting sqref="R424:R425">
    <cfRule type="cellIs" dxfId="2365" priority="2653" operator="between">
      <formula>0.76</formula>
      <formula>1</formula>
    </cfRule>
    <cfRule type="cellIs" dxfId="2364" priority="2654" operator="between">
      <formula>0.51</formula>
      <formula>0.75</formula>
    </cfRule>
    <cfRule type="cellIs" dxfId="2363" priority="2655" operator="between">
      <formula>0.36</formula>
      <formula>0.5</formula>
    </cfRule>
    <cfRule type="cellIs" dxfId="2362" priority="2656" operator="between">
      <formula>0.005</formula>
      <formula>0.35</formula>
    </cfRule>
  </conditionalFormatting>
  <conditionalFormatting sqref="R427:R428">
    <cfRule type="cellIs" dxfId="2361" priority="2649" operator="between">
      <formula>0.76</formula>
      <formula>1</formula>
    </cfRule>
    <cfRule type="cellIs" dxfId="2360" priority="2650" operator="between">
      <formula>0.51</formula>
      <formula>0.75</formula>
    </cfRule>
    <cfRule type="cellIs" dxfId="2359" priority="2651" operator="between">
      <formula>0.36</formula>
      <formula>0.5</formula>
    </cfRule>
    <cfRule type="cellIs" dxfId="2358" priority="2652" operator="between">
      <formula>0.005</formula>
      <formula>0.35</formula>
    </cfRule>
  </conditionalFormatting>
  <conditionalFormatting sqref="R430:R431">
    <cfRule type="cellIs" dxfId="2357" priority="2645" operator="between">
      <formula>0.76</formula>
      <formula>1</formula>
    </cfRule>
    <cfRule type="cellIs" dxfId="2356" priority="2646" operator="between">
      <formula>0.51</formula>
      <formula>0.75</formula>
    </cfRule>
    <cfRule type="cellIs" dxfId="2355" priority="2647" operator="between">
      <formula>0.36</formula>
      <formula>0.5</formula>
    </cfRule>
    <cfRule type="cellIs" dxfId="2354" priority="2648" operator="between">
      <formula>0.005</formula>
      <formula>0.35</formula>
    </cfRule>
  </conditionalFormatting>
  <conditionalFormatting sqref="R433:R434">
    <cfRule type="cellIs" dxfId="2353" priority="2641" operator="between">
      <formula>0.76</formula>
      <formula>1</formula>
    </cfRule>
    <cfRule type="cellIs" dxfId="2352" priority="2642" operator="between">
      <formula>0.51</formula>
      <formula>0.75</formula>
    </cfRule>
    <cfRule type="cellIs" dxfId="2351" priority="2643" operator="between">
      <formula>0.36</formula>
      <formula>0.5</formula>
    </cfRule>
    <cfRule type="cellIs" dxfId="2350" priority="2644" operator="between">
      <formula>0.005</formula>
      <formula>0.35</formula>
    </cfRule>
  </conditionalFormatting>
  <conditionalFormatting sqref="R436:R437">
    <cfRule type="cellIs" dxfId="2349" priority="2637" operator="between">
      <formula>0.76</formula>
      <formula>1</formula>
    </cfRule>
    <cfRule type="cellIs" dxfId="2348" priority="2638" operator="between">
      <formula>0.51</formula>
      <formula>0.75</formula>
    </cfRule>
    <cfRule type="cellIs" dxfId="2347" priority="2639" operator="between">
      <formula>0.36</formula>
      <formula>0.5</formula>
    </cfRule>
    <cfRule type="cellIs" dxfId="2346" priority="2640" operator="between">
      <formula>0.005</formula>
      <formula>0.35</formula>
    </cfRule>
  </conditionalFormatting>
  <conditionalFormatting sqref="R439:R440">
    <cfRule type="cellIs" dxfId="2345" priority="2633" operator="between">
      <formula>0.76</formula>
      <formula>1</formula>
    </cfRule>
    <cfRule type="cellIs" dxfId="2344" priority="2634" operator="between">
      <formula>0.51</formula>
      <formula>0.75</formula>
    </cfRule>
    <cfRule type="cellIs" dxfId="2343" priority="2635" operator="between">
      <formula>0.36</formula>
      <formula>0.5</formula>
    </cfRule>
    <cfRule type="cellIs" dxfId="2342" priority="2636" operator="between">
      <formula>0.005</formula>
      <formula>0.35</formula>
    </cfRule>
  </conditionalFormatting>
  <conditionalFormatting sqref="R442:R443">
    <cfRule type="cellIs" dxfId="2341" priority="2629" operator="between">
      <formula>0.76</formula>
      <formula>1</formula>
    </cfRule>
    <cfRule type="cellIs" dxfId="2340" priority="2630" operator="between">
      <formula>0.51</formula>
      <formula>0.75</formula>
    </cfRule>
    <cfRule type="cellIs" dxfId="2339" priority="2631" operator="between">
      <formula>0.36</formula>
      <formula>0.5</formula>
    </cfRule>
    <cfRule type="cellIs" dxfId="2338" priority="2632" operator="between">
      <formula>0.005</formula>
      <formula>0.35</formula>
    </cfRule>
  </conditionalFormatting>
  <conditionalFormatting sqref="R445:R446">
    <cfRule type="cellIs" dxfId="2337" priority="2625" operator="between">
      <formula>0.76</formula>
      <formula>1</formula>
    </cfRule>
    <cfRule type="cellIs" dxfId="2336" priority="2626" operator="between">
      <formula>0.51</formula>
      <formula>0.75</formula>
    </cfRule>
    <cfRule type="cellIs" dxfId="2335" priority="2627" operator="between">
      <formula>0.36</formula>
      <formula>0.5</formula>
    </cfRule>
    <cfRule type="cellIs" dxfId="2334" priority="2628" operator="between">
      <formula>0.005</formula>
      <formula>0.35</formula>
    </cfRule>
  </conditionalFormatting>
  <conditionalFormatting sqref="R253">
    <cfRule type="cellIs" dxfId="2333" priority="2621" operator="between">
      <formula>0.76</formula>
      <formula>1</formula>
    </cfRule>
    <cfRule type="cellIs" dxfId="2332" priority="2622" operator="between">
      <formula>0.51</formula>
      <formula>0.75</formula>
    </cfRule>
    <cfRule type="cellIs" dxfId="2331" priority="2623" operator="between">
      <formula>0.36</formula>
      <formula>0.5</formula>
    </cfRule>
    <cfRule type="cellIs" dxfId="2330" priority="2624" operator="between">
      <formula>0.005</formula>
      <formula>0.35</formula>
    </cfRule>
  </conditionalFormatting>
  <conditionalFormatting sqref="R255">
    <cfRule type="cellIs" dxfId="2329" priority="2617" operator="between">
      <formula>0.76</formula>
      <formula>1</formula>
    </cfRule>
    <cfRule type="cellIs" dxfId="2328" priority="2618" operator="between">
      <formula>0.51</formula>
      <formula>0.75</formula>
    </cfRule>
    <cfRule type="cellIs" dxfId="2327" priority="2619" operator="between">
      <formula>0.36</formula>
      <formula>0.5</formula>
    </cfRule>
    <cfRule type="cellIs" dxfId="2326" priority="2620" operator="between">
      <formula>0.005</formula>
      <formula>0.35</formula>
    </cfRule>
  </conditionalFormatting>
  <conditionalFormatting sqref="R269">
    <cfRule type="cellIs" dxfId="2325" priority="2613" operator="between">
      <formula>0.76</formula>
      <formula>1</formula>
    </cfRule>
    <cfRule type="cellIs" dxfId="2324" priority="2614" operator="between">
      <formula>0.51</formula>
      <formula>0.75</formula>
    </cfRule>
    <cfRule type="cellIs" dxfId="2323" priority="2615" operator="between">
      <formula>0.36</formula>
      <formula>0.5</formula>
    </cfRule>
    <cfRule type="cellIs" dxfId="2322" priority="2616" operator="between">
      <formula>0.005</formula>
      <formula>0.35</formula>
    </cfRule>
  </conditionalFormatting>
  <conditionalFormatting sqref="R271">
    <cfRule type="cellIs" dxfId="2321" priority="2609" operator="between">
      <formula>0.76</formula>
      <formula>1</formula>
    </cfRule>
    <cfRule type="cellIs" dxfId="2320" priority="2610" operator="between">
      <formula>0.51</formula>
      <formula>0.75</formula>
    </cfRule>
    <cfRule type="cellIs" dxfId="2319" priority="2611" operator="between">
      <formula>0.36</formula>
      <formula>0.5</formula>
    </cfRule>
    <cfRule type="cellIs" dxfId="2318" priority="2612" operator="between">
      <formula>0.005</formula>
      <formula>0.35</formula>
    </cfRule>
  </conditionalFormatting>
  <conditionalFormatting sqref="R273">
    <cfRule type="cellIs" dxfId="2317" priority="2605" operator="between">
      <formula>0.76</formula>
      <formula>1</formula>
    </cfRule>
    <cfRule type="cellIs" dxfId="2316" priority="2606" operator="between">
      <formula>0.51</formula>
      <formula>0.75</formula>
    </cfRule>
    <cfRule type="cellIs" dxfId="2315" priority="2607" operator="between">
      <formula>0.36</formula>
      <formula>0.5</formula>
    </cfRule>
    <cfRule type="cellIs" dxfId="2314" priority="2608" operator="between">
      <formula>0.005</formula>
      <formula>0.35</formula>
    </cfRule>
  </conditionalFormatting>
  <conditionalFormatting sqref="R275">
    <cfRule type="cellIs" dxfId="2313" priority="2601" operator="between">
      <formula>0.76</formula>
      <formula>1</formula>
    </cfRule>
    <cfRule type="cellIs" dxfId="2312" priority="2602" operator="between">
      <formula>0.51</formula>
      <formula>0.75</formula>
    </cfRule>
    <cfRule type="cellIs" dxfId="2311" priority="2603" operator="between">
      <formula>0.36</formula>
      <formula>0.5</formula>
    </cfRule>
    <cfRule type="cellIs" dxfId="2310" priority="2604" operator="between">
      <formula>0.005</formula>
      <formula>0.35</formula>
    </cfRule>
  </conditionalFormatting>
  <conditionalFormatting sqref="R283">
    <cfRule type="cellIs" dxfId="2309" priority="2597" operator="between">
      <formula>0.76</formula>
      <formula>1</formula>
    </cfRule>
    <cfRule type="cellIs" dxfId="2308" priority="2598" operator="between">
      <formula>0.51</formula>
      <formula>0.75</formula>
    </cfRule>
    <cfRule type="cellIs" dxfId="2307" priority="2599" operator="between">
      <formula>0.36</formula>
      <formula>0.5</formula>
    </cfRule>
    <cfRule type="cellIs" dxfId="2306" priority="2600" operator="between">
      <formula>0.005</formula>
      <formula>0.35</formula>
    </cfRule>
  </conditionalFormatting>
  <conditionalFormatting sqref="R292">
    <cfRule type="cellIs" dxfId="2305" priority="2585" operator="between">
      <formula>0.76</formula>
      <formula>1</formula>
    </cfRule>
    <cfRule type="cellIs" dxfId="2304" priority="2586" operator="between">
      <formula>0.51</formula>
      <formula>0.75</formula>
    </cfRule>
    <cfRule type="cellIs" dxfId="2303" priority="2587" operator="between">
      <formula>0.36</formula>
      <formula>0.5</formula>
    </cfRule>
    <cfRule type="cellIs" dxfId="2302" priority="2588" operator="between">
      <formula>0.005</formula>
      <formula>0.35</formula>
    </cfRule>
  </conditionalFormatting>
  <conditionalFormatting sqref="R304">
    <cfRule type="cellIs" dxfId="2301" priority="2561" operator="between">
      <formula>0.76</formula>
      <formula>1</formula>
    </cfRule>
    <cfRule type="cellIs" dxfId="2300" priority="2562" operator="between">
      <formula>0.51</formula>
      <formula>0.75</formula>
    </cfRule>
    <cfRule type="cellIs" dxfId="2299" priority="2563" operator="between">
      <formula>0.36</formula>
      <formula>0.5</formula>
    </cfRule>
    <cfRule type="cellIs" dxfId="2298" priority="2564" operator="between">
      <formula>0.005</formula>
      <formula>0.35</formula>
    </cfRule>
  </conditionalFormatting>
  <conditionalFormatting sqref="R351">
    <cfRule type="cellIs" dxfId="2297" priority="2557" operator="between">
      <formula>0.76</formula>
      <formula>1</formula>
    </cfRule>
    <cfRule type="cellIs" dxfId="2296" priority="2558" operator="between">
      <formula>0.51</formula>
      <formula>0.75</formula>
    </cfRule>
    <cfRule type="cellIs" dxfId="2295" priority="2559" operator="between">
      <formula>0.36</formula>
      <formula>0.5</formula>
    </cfRule>
    <cfRule type="cellIs" dxfId="2294" priority="2560" operator="between">
      <formula>0.005</formula>
      <formula>0.35</formula>
    </cfRule>
  </conditionalFormatting>
  <conditionalFormatting sqref="R353">
    <cfRule type="cellIs" dxfId="2293" priority="2553" operator="between">
      <formula>0.76</formula>
      <formula>1</formula>
    </cfRule>
    <cfRule type="cellIs" dxfId="2292" priority="2554" operator="between">
      <formula>0.51</formula>
      <formula>0.75</formula>
    </cfRule>
    <cfRule type="cellIs" dxfId="2291" priority="2555" operator="between">
      <formula>0.36</formula>
      <formula>0.5</formula>
    </cfRule>
    <cfRule type="cellIs" dxfId="2290" priority="2556" operator="between">
      <formula>0.005</formula>
      <formula>0.35</formula>
    </cfRule>
  </conditionalFormatting>
  <conditionalFormatting sqref="R355">
    <cfRule type="cellIs" dxfId="2289" priority="2549" operator="between">
      <formula>0.76</formula>
      <formula>1</formula>
    </cfRule>
    <cfRule type="cellIs" dxfId="2288" priority="2550" operator="between">
      <formula>0.51</formula>
      <formula>0.75</formula>
    </cfRule>
    <cfRule type="cellIs" dxfId="2287" priority="2551" operator="between">
      <formula>0.36</formula>
      <formula>0.5</formula>
    </cfRule>
    <cfRule type="cellIs" dxfId="2286" priority="2552" operator="between">
      <formula>0.005</formula>
      <formula>0.35</formula>
    </cfRule>
  </conditionalFormatting>
  <conditionalFormatting sqref="R369">
    <cfRule type="cellIs" dxfId="2285" priority="2545" operator="between">
      <formula>0.76</formula>
      <formula>1</formula>
    </cfRule>
    <cfRule type="cellIs" dxfId="2284" priority="2546" operator="between">
      <formula>0.51</formula>
      <formula>0.75</formula>
    </cfRule>
    <cfRule type="cellIs" dxfId="2283" priority="2547" operator="between">
      <formula>0.36</formula>
      <formula>0.5</formula>
    </cfRule>
    <cfRule type="cellIs" dxfId="2282" priority="2548" operator="between">
      <formula>0.005</formula>
      <formula>0.35</formula>
    </cfRule>
  </conditionalFormatting>
  <conditionalFormatting sqref="R371">
    <cfRule type="cellIs" dxfId="2281" priority="2541" operator="between">
      <formula>0.76</formula>
      <formula>1</formula>
    </cfRule>
    <cfRule type="cellIs" dxfId="2280" priority="2542" operator="between">
      <formula>0.51</formula>
      <formula>0.75</formula>
    </cfRule>
    <cfRule type="cellIs" dxfId="2279" priority="2543" operator="between">
      <formula>0.36</formula>
      <formula>0.5</formula>
    </cfRule>
    <cfRule type="cellIs" dxfId="2278" priority="2544" operator="between">
      <formula>0.005</formula>
      <formula>0.35</formula>
    </cfRule>
  </conditionalFormatting>
  <conditionalFormatting sqref="R373">
    <cfRule type="cellIs" dxfId="2277" priority="2537" operator="between">
      <formula>0.76</formula>
      <formula>1</formula>
    </cfRule>
    <cfRule type="cellIs" dxfId="2276" priority="2538" operator="between">
      <formula>0.51</formula>
      <formula>0.75</formula>
    </cfRule>
    <cfRule type="cellIs" dxfId="2275" priority="2539" operator="between">
      <formula>0.36</formula>
      <formula>0.5</formula>
    </cfRule>
    <cfRule type="cellIs" dxfId="2274" priority="2540" operator="between">
      <formula>0.005</formula>
      <formula>0.35</formula>
    </cfRule>
  </conditionalFormatting>
  <conditionalFormatting sqref="R375">
    <cfRule type="cellIs" dxfId="2273" priority="2533" operator="between">
      <formula>0.76</formula>
      <formula>1</formula>
    </cfRule>
    <cfRule type="cellIs" dxfId="2272" priority="2534" operator="between">
      <formula>0.51</formula>
      <formula>0.75</formula>
    </cfRule>
    <cfRule type="cellIs" dxfId="2271" priority="2535" operator="between">
      <formula>0.36</formula>
      <formula>0.5</formula>
    </cfRule>
    <cfRule type="cellIs" dxfId="2270" priority="2536" operator="between">
      <formula>0.005</formula>
      <formula>0.35</formula>
    </cfRule>
  </conditionalFormatting>
  <conditionalFormatting sqref="R383">
    <cfRule type="cellIs" dxfId="2269" priority="2529" operator="between">
      <formula>0.76</formula>
      <formula>1</formula>
    </cfRule>
    <cfRule type="cellIs" dxfId="2268" priority="2530" operator="between">
      <formula>0.51</formula>
      <formula>0.75</formula>
    </cfRule>
    <cfRule type="cellIs" dxfId="2267" priority="2531" operator="between">
      <formula>0.36</formula>
      <formula>0.5</formula>
    </cfRule>
    <cfRule type="cellIs" dxfId="2266" priority="2532" operator="between">
      <formula>0.005</formula>
      <formula>0.35</formula>
    </cfRule>
  </conditionalFormatting>
  <conditionalFormatting sqref="R385">
    <cfRule type="cellIs" dxfId="2265" priority="2525" operator="between">
      <formula>0.76</formula>
      <formula>1</formula>
    </cfRule>
    <cfRule type="cellIs" dxfId="2264" priority="2526" operator="between">
      <formula>0.51</formula>
      <formula>0.75</formula>
    </cfRule>
    <cfRule type="cellIs" dxfId="2263" priority="2527" operator="between">
      <formula>0.36</formula>
      <formula>0.5</formula>
    </cfRule>
    <cfRule type="cellIs" dxfId="2262" priority="2528" operator="between">
      <formula>0.005</formula>
      <formula>0.35</formula>
    </cfRule>
  </conditionalFormatting>
  <conditionalFormatting sqref="R387">
    <cfRule type="cellIs" dxfId="2261" priority="2521" operator="between">
      <formula>0.76</formula>
      <formula>1</formula>
    </cfRule>
    <cfRule type="cellIs" dxfId="2260" priority="2522" operator="between">
      <formula>0.51</formula>
      <formula>0.75</formula>
    </cfRule>
    <cfRule type="cellIs" dxfId="2259" priority="2523" operator="between">
      <formula>0.36</formula>
      <formula>0.5</formula>
    </cfRule>
    <cfRule type="cellIs" dxfId="2258" priority="2524" operator="between">
      <formula>0.005</formula>
      <formula>0.35</formula>
    </cfRule>
  </conditionalFormatting>
  <conditionalFormatting sqref="R392">
    <cfRule type="cellIs" dxfId="2257" priority="2517" operator="between">
      <formula>0.76</formula>
      <formula>1</formula>
    </cfRule>
    <cfRule type="cellIs" dxfId="2256" priority="2518" operator="between">
      <formula>0.51</formula>
      <formula>0.75</formula>
    </cfRule>
    <cfRule type="cellIs" dxfId="2255" priority="2519" operator="between">
      <formula>0.36</formula>
      <formula>0.5</formula>
    </cfRule>
    <cfRule type="cellIs" dxfId="2254" priority="2520" operator="between">
      <formula>0.005</formula>
      <formula>0.35</formula>
    </cfRule>
  </conditionalFormatting>
  <conditionalFormatting sqref="R404">
    <cfRule type="cellIs" dxfId="2253" priority="2493" operator="between">
      <formula>0.76</formula>
      <formula>1</formula>
    </cfRule>
    <cfRule type="cellIs" dxfId="2252" priority="2494" operator="between">
      <formula>0.51</formula>
      <formula>0.75</formula>
    </cfRule>
    <cfRule type="cellIs" dxfId="2251" priority="2495" operator="between">
      <formula>0.36</formula>
      <formula>0.5</formula>
    </cfRule>
    <cfRule type="cellIs" dxfId="2250" priority="2496" operator="between">
      <formula>0.005</formula>
      <formula>0.35</formula>
    </cfRule>
  </conditionalFormatting>
  <conditionalFormatting sqref="R455">
    <cfRule type="cellIs" dxfId="2249" priority="2489" operator="between">
      <formula>0.76</formula>
      <formula>1</formula>
    </cfRule>
    <cfRule type="cellIs" dxfId="2248" priority="2490" operator="between">
      <formula>0.51</formula>
      <formula>0.75</formula>
    </cfRule>
    <cfRule type="cellIs" dxfId="2247" priority="2491" operator="between">
      <formula>0.36</formula>
      <formula>0.5</formula>
    </cfRule>
    <cfRule type="cellIs" dxfId="2246" priority="2492" operator="between">
      <formula>0.005</formula>
      <formula>0.35</formula>
    </cfRule>
  </conditionalFormatting>
  <conditionalFormatting sqref="R457">
    <cfRule type="cellIs" dxfId="2245" priority="2485" operator="between">
      <formula>0.76</formula>
      <formula>1</formula>
    </cfRule>
    <cfRule type="cellIs" dxfId="2244" priority="2486" operator="between">
      <formula>0.51</formula>
      <formula>0.75</formula>
    </cfRule>
    <cfRule type="cellIs" dxfId="2243" priority="2487" operator="between">
      <formula>0.36</formula>
      <formula>0.5</formula>
    </cfRule>
    <cfRule type="cellIs" dxfId="2242" priority="2488" operator="between">
      <formula>0.005</formula>
      <formula>0.35</formula>
    </cfRule>
  </conditionalFormatting>
  <conditionalFormatting sqref="R462">
    <cfRule type="cellIs" dxfId="2241" priority="2481" operator="between">
      <formula>0.76</formula>
      <formula>1</formula>
    </cfRule>
    <cfRule type="cellIs" dxfId="2240" priority="2482" operator="between">
      <formula>0.51</formula>
      <formula>0.75</formula>
    </cfRule>
    <cfRule type="cellIs" dxfId="2239" priority="2483" operator="between">
      <formula>0.36</formula>
      <formula>0.5</formula>
    </cfRule>
    <cfRule type="cellIs" dxfId="2238" priority="2484" operator="between">
      <formula>0.005</formula>
      <formula>0.35</formula>
    </cfRule>
  </conditionalFormatting>
  <conditionalFormatting sqref="R464">
    <cfRule type="cellIs" dxfId="2237" priority="2477" operator="between">
      <formula>0.76</formula>
      <formula>1</formula>
    </cfRule>
    <cfRule type="cellIs" dxfId="2236" priority="2478" operator="between">
      <formula>0.51</formula>
      <formula>0.75</formula>
    </cfRule>
    <cfRule type="cellIs" dxfId="2235" priority="2479" operator="between">
      <formula>0.36</formula>
      <formula>0.5</formula>
    </cfRule>
    <cfRule type="cellIs" dxfId="2234" priority="2480" operator="between">
      <formula>0.005</formula>
      <formula>0.35</formula>
    </cfRule>
  </conditionalFormatting>
  <conditionalFormatting sqref="R469">
    <cfRule type="cellIs" dxfId="2233" priority="2473" operator="between">
      <formula>0.76</formula>
      <formula>1</formula>
    </cfRule>
    <cfRule type="cellIs" dxfId="2232" priority="2474" operator="between">
      <formula>0.51</formula>
      <formula>0.75</formula>
    </cfRule>
    <cfRule type="cellIs" dxfId="2231" priority="2475" operator="between">
      <formula>0.36</formula>
      <formula>0.5</formula>
    </cfRule>
    <cfRule type="cellIs" dxfId="2230" priority="2476" operator="between">
      <formula>0.005</formula>
      <formula>0.35</formula>
    </cfRule>
  </conditionalFormatting>
  <conditionalFormatting sqref="R471">
    <cfRule type="cellIs" dxfId="2229" priority="2469" operator="between">
      <formula>0.76</formula>
      <formula>1</formula>
    </cfRule>
    <cfRule type="cellIs" dxfId="2228" priority="2470" operator="between">
      <formula>0.51</formula>
      <formula>0.75</formula>
    </cfRule>
    <cfRule type="cellIs" dxfId="2227" priority="2471" operator="between">
      <formula>0.36</formula>
      <formula>0.5</formula>
    </cfRule>
    <cfRule type="cellIs" dxfId="2226" priority="2472" operator="between">
      <formula>0.005</formula>
      <formula>0.35</formula>
    </cfRule>
  </conditionalFormatting>
  <conditionalFormatting sqref="R473">
    <cfRule type="cellIs" dxfId="2225" priority="2465" operator="between">
      <formula>0.76</formula>
      <formula>1</formula>
    </cfRule>
    <cfRule type="cellIs" dxfId="2224" priority="2466" operator="between">
      <formula>0.51</formula>
      <formula>0.75</formula>
    </cfRule>
    <cfRule type="cellIs" dxfId="2223" priority="2467" operator="between">
      <formula>0.36</formula>
      <formula>0.5</formula>
    </cfRule>
    <cfRule type="cellIs" dxfId="2222" priority="2468" operator="between">
      <formula>0.005</formula>
      <formula>0.35</formula>
    </cfRule>
  </conditionalFormatting>
  <conditionalFormatting sqref="R475">
    <cfRule type="cellIs" dxfId="2221" priority="2461" operator="between">
      <formula>0.76</formula>
      <formula>1</formula>
    </cfRule>
    <cfRule type="cellIs" dxfId="2220" priority="2462" operator="between">
      <formula>0.51</formula>
      <formula>0.75</formula>
    </cfRule>
    <cfRule type="cellIs" dxfId="2219" priority="2463" operator="between">
      <formula>0.36</formula>
      <formula>0.5</formula>
    </cfRule>
    <cfRule type="cellIs" dxfId="2218" priority="2464" operator="between">
      <formula>0.005</formula>
      <formula>0.35</formula>
    </cfRule>
  </conditionalFormatting>
  <conditionalFormatting sqref="R480">
    <cfRule type="cellIs" dxfId="2217" priority="2457" operator="between">
      <formula>0.76</formula>
      <formula>1</formula>
    </cfRule>
    <cfRule type="cellIs" dxfId="2216" priority="2458" operator="between">
      <formula>0.51</formula>
      <formula>0.75</formula>
    </cfRule>
    <cfRule type="cellIs" dxfId="2215" priority="2459" operator="between">
      <formula>0.36</formula>
      <formula>0.5</formula>
    </cfRule>
    <cfRule type="cellIs" dxfId="2214" priority="2460" operator="between">
      <formula>0.005</formula>
      <formula>0.35</formula>
    </cfRule>
  </conditionalFormatting>
  <conditionalFormatting sqref="R482">
    <cfRule type="cellIs" dxfId="2213" priority="2453" operator="between">
      <formula>0.76</formula>
      <formula>1</formula>
    </cfRule>
    <cfRule type="cellIs" dxfId="2212" priority="2454" operator="between">
      <formula>0.51</formula>
      <formula>0.75</formula>
    </cfRule>
    <cfRule type="cellIs" dxfId="2211" priority="2455" operator="between">
      <formula>0.36</formula>
      <formula>0.5</formula>
    </cfRule>
    <cfRule type="cellIs" dxfId="2210" priority="2456" operator="between">
      <formula>0.005</formula>
      <formula>0.35</formula>
    </cfRule>
  </conditionalFormatting>
  <conditionalFormatting sqref="R484">
    <cfRule type="cellIs" dxfId="2209" priority="2449" operator="between">
      <formula>0.76</formula>
      <formula>1</formula>
    </cfRule>
    <cfRule type="cellIs" dxfId="2208" priority="2450" operator="between">
      <formula>0.51</formula>
      <formula>0.75</formula>
    </cfRule>
    <cfRule type="cellIs" dxfId="2207" priority="2451" operator="between">
      <formula>0.36</formula>
      <formula>0.5</formula>
    </cfRule>
    <cfRule type="cellIs" dxfId="2206" priority="2452" operator="between">
      <formula>0.005</formula>
      <formula>0.35</formula>
    </cfRule>
  </conditionalFormatting>
  <conditionalFormatting sqref="R486">
    <cfRule type="cellIs" dxfId="2205" priority="2445" operator="between">
      <formula>0.76</formula>
      <formula>1</formula>
    </cfRule>
    <cfRule type="cellIs" dxfId="2204" priority="2446" operator="between">
      <formula>0.51</formula>
      <formula>0.75</formula>
    </cfRule>
    <cfRule type="cellIs" dxfId="2203" priority="2447" operator="between">
      <formula>0.36</formula>
      <formula>0.5</formula>
    </cfRule>
    <cfRule type="cellIs" dxfId="2202" priority="2448" operator="between">
      <formula>0.005</formula>
      <formula>0.35</formula>
    </cfRule>
  </conditionalFormatting>
  <conditionalFormatting sqref="R491">
    <cfRule type="cellIs" dxfId="2201" priority="2441" operator="between">
      <formula>0.76</formula>
      <formula>1</formula>
    </cfRule>
    <cfRule type="cellIs" dxfId="2200" priority="2442" operator="between">
      <formula>0.51</formula>
      <formula>0.75</formula>
    </cfRule>
    <cfRule type="cellIs" dxfId="2199" priority="2443" operator="between">
      <formula>0.36</formula>
      <formula>0.5</formula>
    </cfRule>
    <cfRule type="cellIs" dxfId="2198" priority="2444" operator="between">
      <formula>0.005</formula>
      <formula>0.35</formula>
    </cfRule>
  </conditionalFormatting>
  <conditionalFormatting sqref="R493">
    <cfRule type="cellIs" dxfId="2197" priority="2437" operator="between">
      <formula>0.76</formula>
      <formula>1</formula>
    </cfRule>
    <cfRule type="cellIs" dxfId="2196" priority="2438" operator="between">
      <formula>0.51</formula>
      <formula>0.75</formula>
    </cfRule>
    <cfRule type="cellIs" dxfId="2195" priority="2439" operator="between">
      <formula>0.36</formula>
      <formula>0.5</formula>
    </cfRule>
    <cfRule type="cellIs" dxfId="2194" priority="2440" operator="between">
      <formula>0.005</formula>
      <formula>0.35</formula>
    </cfRule>
  </conditionalFormatting>
  <conditionalFormatting sqref="R495">
    <cfRule type="cellIs" dxfId="2193" priority="2433" operator="between">
      <formula>0.76</formula>
      <formula>1</formula>
    </cfRule>
    <cfRule type="cellIs" dxfId="2192" priority="2434" operator="between">
      <formula>0.51</formula>
      <formula>0.75</formula>
    </cfRule>
    <cfRule type="cellIs" dxfId="2191" priority="2435" operator="between">
      <formula>0.36</formula>
      <formula>0.5</formula>
    </cfRule>
    <cfRule type="cellIs" dxfId="2190" priority="2436" operator="between">
      <formula>0.005</formula>
      <formula>0.35</formula>
    </cfRule>
  </conditionalFormatting>
  <conditionalFormatting sqref="R497">
    <cfRule type="cellIs" dxfId="2189" priority="2429" operator="between">
      <formula>0.76</formula>
      <formula>1</formula>
    </cfRule>
    <cfRule type="cellIs" dxfId="2188" priority="2430" operator="between">
      <formula>0.51</formula>
      <formula>0.75</formula>
    </cfRule>
    <cfRule type="cellIs" dxfId="2187" priority="2431" operator="between">
      <formula>0.36</formula>
      <formula>0.5</formula>
    </cfRule>
    <cfRule type="cellIs" dxfId="2186" priority="2432" operator="between">
      <formula>0.005</formula>
      <formula>0.35</formula>
    </cfRule>
  </conditionalFormatting>
  <conditionalFormatting sqref="R499">
    <cfRule type="cellIs" dxfId="2185" priority="2425" operator="between">
      <formula>0.76</formula>
      <formula>1</formula>
    </cfRule>
    <cfRule type="cellIs" dxfId="2184" priority="2426" operator="between">
      <formula>0.51</formula>
      <formula>0.75</formula>
    </cfRule>
    <cfRule type="cellIs" dxfId="2183" priority="2427" operator="between">
      <formula>0.36</formula>
      <formula>0.5</formula>
    </cfRule>
    <cfRule type="cellIs" dxfId="2182" priority="2428" operator="between">
      <formula>0.005</formula>
      <formula>0.35</formula>
    </cfRule>
  </conditionalFormatting>
  <conditionalFormatting sqref="R501">
    <cfRule type="cellIs" dxfId="2181" priority="2421" operator="between">
      <formula>0.76</formula>
      <formula>1</formula>
    </cfRule>
    <cfRule type="cellIs" dxfId="2180" priority="2422" operator="between">
      <formula>0.51</formula>
      <formula>0.75</formula>
    </cfRule>
    <cfRule type="cellIs" dxfId="2179" priority="2423" operator="between">
      <formula>0.36</formula>
      <formula>0.5</formula>
    </cfRule>
    <cfRule type="cellIs" dxfId="2178" priority="2424" operator="between">
      <formula>0.005</formula>
      <formula>0.35</formula>
    </cfRule>
  </conditionalFormatting>
  <conditionalFormatting sqref="R509">
    <cfRule type="cellIs" dxfId="2177" priority="2417" operator="between">
      <formula>0.76</formula>
      <formula>1</formula>
    </cfRule>
    <cfRule type="cellIs" dxfId="2176" priority="2418" operator="between">
      <formula>0.51</formula>
      <formula>0.75</formula>
    </cfRule>
    <cfRule type="cellIs" dxfId="2175" priority="2419" operator="between">
      <formula>0.36</formula>
      <formula>0.5</formula>
    </cfRule>
    <cfRule type="cellIs" dxfId="2174" priority="2420" operator="between">
      <formula>0.005</formula>
      <formula>0.35</formula>
    </cfRule>
  </conditionalFormatting>
  <conditionalFormatting sqref="R511">
    <cfRule type="cellIs" dxfId="2173" priority="2413" operator="between">
      <formula>0.76</formula>
      <formula>1</formula>
    </cfRule>
    <cfRule type="cellIs" dxfId="2172" priority="2414" operator="between">
      <formula>0.51</formula>
      <formula>0.75</formula>
    </cfRule>
    <cfRule type="cellIs" dxfId="2171" priority="2415" operator="between">
      <formula>0.36</formula>
      <formula>0.5</formula>
    </cfRule>
    <cfRule type="cellIs" dxfId="2170" priority="2416" operator="between">
      <formula>0.005</formula>
      <formula>0.35</formula>
    </cfRule>
  </conditionalFormatting>
  <conditionalFormatting sqref="R513">
    <cfRule type="cellIs" dxfId="2169" priority="2409" operator="between">
      <formula>0.76</formula>
      <formula>1</formula>
    </cfRule>
    <cfRule type="cellIs" dxfId="2168" priority="2410" operator="between">
      <formula>0.51</formula>
      <formula>0.75</formula>
    </cfRule>
    <cfRule type="cellIs" dxfId="2167" priority="2411" operator="between">
      <formula>0.36</formula>
      <formula>0.5</formula>
    </cfRule>
    <cfRule type="cellIs" dxfId="2166" priority="2412" operator="between">
      <formula>0.005</formula>
      <formula>0.35</formula>
    </cfRule>
  </conditionalFormatting>
  <conditionalFormatting sqref="R515">
    <cfRule type="cellIs" dxfId="2165" priority="2405" operator="between">
      <formula>0.76</formula>
      <formula>1</formula>
    </cfRule>
    <cfRule type="cellIs" dxfId="2164" priority="2406" operator="between">
      <formula>0.51</formula>
      <formula>0.75</formula>
    </cfRule>
    <cfRule type="cellIs" dxfId="2163" priority="2407" operator="between">
      <formula>0.36</formula>
      <formula>0.5</formula>
    </cfRule>
    <cfRule type="cellIs" dxfId="2162" priority="2408" operator="between">
      <formula>0.005</formula>
      <formula>0.35</formula>
    </cfRule>
  </conditionalFormatting>
  <conditionalFormatting sqref="R520">
    <cfRule type="cellIs" dxfId="2161" priority="2401" operator="between">
      <formula>0.76</formula>
      <formula>1</formula>
    </cfRule>
    <cfRule type="cellIs" dxfId="2160" priority="2402" operator="between">
      <formula>0.51</formula>
      <formula>0.75</formula>
    </cfRule>
    <cfRule type="cellIs" dxfId="2159" priority="2403" operator="between">
      <formula>0.36</formula>
      <formula>0.5</formula>
    </cfRule>
    <cfRule type="cellIs" dxfId="2158" priority="2404" operator="between">
      <formula>0.005</formula>
      <formula>0.35</formula>
    </cfRule>
  </conditionalFormatting>
  <conditionalFormatting sqref="R522">
    <cfRule type="cellIs" dxfId="2157" priority="2397" operator="between">
      <formula>0.76</formula>
      <formula>1</formula>
    </cfRule>
    <cfRule type="cellIs" dxfId="2156" priority="2398" operator="between">
      <formula>0.51</formula>
      <formula>0.75</formula>
    </cfRule>
    <cfRule type="cellIs" dxfId="2155" priority="2399" operator="between">
      <formula>0.36</formula>
      <formula>0.5</formula>
    </cfRule>
    <cfRule type="cellIs" dxfId="2154" priority="2400" operator="between">
      <formula>0.005</formula>
      <formula>0.35</formula>
    </cfRule>
  </conditionalFormatting>
  <conditionalFormatting sqref="R524">
    <cfRule type="cellIs" dxfId="2153" priority="2393" operator="between">
      <formula>0.76</formula>
      <formula>1</formula>
    </cfRule>
    <cfRule type="cellIs" dxfId="2152" priority="2394" operator="between">
      <formula>0.51</formula>
      <formula>0.75</formula>
    </cfRule>
    <cfRule type="cellIs" dxfId="2151" priority="2395" operator="between">
      <formula>0.36</formula>
      <formula>0.5</formula>
    </cfRule>
    <cfRule type="cellIs" dxfId="2150" priority="2396" operator="between">
      <formula>0.005</formula>
      <formula>0.35</formula>
    </cfRule>
  </conditionalFormatting>
  <conditionalFormatting sqref="R526">
    <cfRule type="cellIs" dxfId="2149" priority="2389" operator="between">
      <formula>0.76</formula>
      <formula>1</formula>
    </cfRule>
    <cfRule type="cellIs" dxfId="2148" priority="2390" operator="between">
      <formula>0.51</formula>
      <formula>0.75</formula>
    </cfRule>
    <cfRule type="cellIs" dxfId="2147" priority="2391" operator="between">
      <formula>0.36</formula>
      <formula>0.5</formula>
    </cfRule>
    <cfRule type="cellIs" dxfId="2146" priority="2392" operator="between">
      <formula>0.005</formula>
      <formula>0.35</formula>
    </cfRule>
  </conditionalFormatting>
  <conditionalFormatting sqref="R11:R12">
    <cfRule type="cellIs" dxfId="2145" priority="2385" operator="between">
      <formula>0.76</formula>
      <formula>1</formula>
    </cfRule>
    <cfRule type="cellIs" dxfId="2144" priority="2386" operator="between">
      <formula>0.51</formula>
      <formula>0.75</formula>
    </cfRule>
    <cfRule type="cellIs" dxfId="2143" priority="2387" operator="between">
      <formula>0.36</formula>
      <formula>0.5</formula>
    </cfRule>
    <cfRule type="cellIs" dxfId="2142" priority="2388" operator="between">
      <formula>0.005</formula>
      <formula>0.35</formula>
    </cfRule>
  </conditionalFormatting>
  <conditionalFormatting sqref="R14:R15">
    <cfRule type="cellIs" dxfId="2141" priority="2381" operator="between">
      <formula>0.76</formula>
      <formula>1</formula>
    </cfRule>
    <cfRule type="cellIs" dxfId="2140" priority="2382" operator="between">
      <formula>0.51</formula>
      <formula>0.75</formula>
    </cfRule>
    <cfRule type="cellIs" dxfId="2139" priority="2383" operator="between">
      <formula>0.36</formula>
      <formula>0.5</formula>
    </cfRule>
    <cfRule type="cellIs" dxfId="2138" priority="2384" operator="between">
      <formula>0.005</formula>
      <formula>0.35</formula>
    </cfRule>
  </conditionalFormatting>
  <conditionalFormatting sqref="R17:R18">
    <cfRule type="cellIs" dxfId="2137" priority="2377" operator="between">
      <formula>0.76</formula>
      <formula>1</formula>
    </cfRule>
    <cfRule type="cellIs" dxfId="2136" priority="2378" operator="between">
      <formula>0.51</formula>
      <formula>0.75</formula>
    </cfRule>
    <cfRule type="cellIs" dxfId="2135" priority="2379" operator="between">
      <formula>0.36</formula>
      <formula>0.5</formula>
    </cfRule>
    <cfRule type="cellIs" dxfId="2134" priority="2380" operator="between">
      <formula>0.005</formula>
      <formula>0.35</formula>
    </cfRule>
  </conditionalFormatting>
  <conditionalFormatting sqref="R20:R21">
    <cfRule type="cellIs" dxfId="2133" priority="2373" operator="between">
      <formula>0.76</formula>
      <formula>1</formula>
    </cfRule>
    <cfRule type="cellIs" dxfId="2132" priority="2374" operator="between">
      <formula>0.51</formula>
      <formula>0.75</formula>
    </cfRule>
    <cfRule type="cellIs" dxfId="2131" priority="2375" operator="between">
      <formula>0.36</formula>
      <formula>0.5</formula>
    </cfRule>
    <cfRule type="cellIs" dxfId="2130" priority="2376" operator="between">
      <formula>0.005</formula>
      <formula>0.35</formula>
    </cfRule>
  </conditionalFormatting>
  <conditionalFormatting sqref="R26:R27">
    <cfRule type="cellIs" dxfId="2129" priority="2369" operator="between">
      <formula>0.76</formula>
      <formula>1</formula>
    </cfRule>
    <cfRule type="cellIs" dxfId="2128" priority="2370" operator="between">
      <formula>0.51</formula>
      <formula>0.75</formula>
    </cfRule>
    <cfRule type="cellIs" dxfId="2127" priority="2371" operator="between">
      <formula>0.36</formula>
      <formula>0.5</formula>
    </cfRule>
    <cfRule type="cellIs" dxfId="2126" priority="2372" operator="between">
      <formula>0.005</formula>
      <formula>0.35</formula>
    </cfRule>
  </conditionalFormatting>
  <conditionalFormatting sqref="R23:R24">
    <cfRule type="cellIs" dxfId="2125" priority="2365" operator="between">
      <formula>0.76</formula>
      <formula>1</formula>
    </cfRule>
    <cfRule type="cellIs" dxfId="2124" priority="2366" operator="between">
      <formula>0.51</formula>
      <formula>0.75</formula>
    </cfRule>
    <cfRule type="cellIs" dxfId="2123" priority="2367" operator="between">
      <formula>0.36</formula>
      <formula>0.5</formula>
    </cfRule>
    <cfRule type="cellIs" dxfId="2122" priority="2368" operator="between">
      <formula>0.005</formula>
      <formula>0.35</formula>
    </cfRule>
  </conditionalFormatting>
  <conditionalFormatting sqref="R29:R30">
    <cfRule type="cellIs" dxfId="2121" priority="2361" operator="between">
      <formula>0.76</formula>
      <formula>1</formula>
    </cfRule>
    <cfRule type="cellIs" dxfId="2120" priority="2362" operator="between">
      <formula>0.51</formula>
      <formula>0.75</formula>
    </cfRule>
    <cfRule type="cellIs" dxfId="2119" priority="2363" operator="between">
      <formula>0.36</formula>
      <formula>0.5</formula>
    </cfRule>
    <cfRule type="cellIs" dxfId="2118" priority="2364" operator="between">
      <formula>0.005</formula>
      <formula>0.35</formula>
    </cfRule>
  </conditionalFormatting>
  <conditionalFormatting sqref="R32:R33">
    <cfRule type="cellIs" dxfId="2117" priority="2357" operator="between">
      <formula>0.76</formula>
      <formula>1</formula>
    </cfRule>
    <cfRule type="cellIs" dxfId="2116" priority="2358" operator="between">
      <formula>0.51</formula>
      <formula>0.75</formula>
    </cfRule>
    <cfRule type="cellIs" dxfId="2115" priority="2359" operator="between">
      <formula>0.36</formula>
      <formula>0.5</formula>
    </cfRule>
    <cfRule type="cellIs" dxfId="2114" priority="2360" operator="between">
      <formula>0.005</formula>
      <formula>0.35</formula>
    </cfRule>
  </conditionalFormatting>
  <conditionalFormatting sqref="R38:R39">
    <cfRule type="cellIs" dxfId="2113" priority="2353" operator="between">
      <formula>0.76</formula>
      <formula>1</formula>
    </cfRule>
    <cfRule type="cellIs" dxfId="2112" priority="2354" operator="between">
      <formula>0.51</formula>
      <formula>0.75</formula>
    </cfRule>
    <cfRule type="cellIs" dxfId="2111" priority="2355" operator="between">
      <formula>0.36</formula>
      <formula>0.5</formula>
    </cfRule>
    <cfRule type="cellIs" dxfId="2110" priority="2356" operator="between">
      <formula>0.005</formula>
      <formula>0.35</formula>
    </cfRule>
  </conditionalFormatting>
  <conditionalFormatting sqref="R35:R36">
    <cfRule type="cellIs" dxfId="2109" priority="2349" operator="between">
      <formula>0.76</formula>
      <formula>1</formula>
    </cfRule>
    <cfRule type="cellIs" dxfId="2108" priority="2350" operator="between">
      <formula>0.51</formula>
      <formula>0.75</formula>
    </cfRule>
    <cfRule type="cellIs" dxfId="2107" priority="2351" operator="between">
      <formula>0.36</formula>
      <formula>0.5</formula>
    </cfRule>
    <cfRule type="cellIs" dxfId="2106" priority="2352" operator="between">
      <formula>0.005</formula>
      <formula>0.35</formula>
    </cfRule>
  </conditionalFormatting>
  <conditionalFormatting sqref="R41:R42">
    <cfRule type="cellIs" dxfId="2105" priority="2345" operator="between">
      <formula>0.76</formula>
      <formula>1</formula>
    </cfRule>
    <cfRule type="cellIs" dxfId="2104" priority="2346" operator="between">
      <formula>0.51</formula>
      <formula>0.75</formula>
    </cfRule>
    <cfRule type="cellIs" dxfId="2103" priority="2347" operator="between">
      <formula>0.36</formula>
      <formula>0.5</formula>
    </cfRule>
    <cfRule type="cellIs" dxfId="2102" priority="2348" operator="between">
      <formula>0.005</formula>
      <formula>0.35</formula>
    </cfRule>
  </conditionalFormatting>
  <conditionalFormatting sqref="R44:R45">
    <cfRule type="cellIs" dxfId="2101" priority="2341" operator="between">
      <formula>0.76</formula>
      <formula>1</formula>
    </cfRule>
    <cfRule type="cellIs" dxfId="2100" priority="2342" operator="between">
      <formula>0.51</formula>
      <formula>0.75</formula>
    </cfRule>
    <cfRule type="cellIs" dxfId="2099" priority="2343" operator="between">
      <formula>0.36</formula>
      <formula>0.5</formula>
    </cfRule>
    <cfRule type="cellIs" dxfId="2098" priority="2344" operator="between">
      <formula>0.005</formula>
      <formula>0.35</formula>
    </cfRule>
  </conditionalFormatting>
  <conditionalFormatting sqref="R47:R48">
    <cfRule type="cellIs" dxfId="2097" priority="2337" operator="between">
      <formula>0.76</formula>
      <formula>1</formula>
    </cfRule>
    <cfRule type="cellIs" dxfId="2096" priority="2338" operator="between">
      <formula>0.51</formula>
      <formula>0.75</formula>
    </cfRule>
    <cfRule type="cellIs" dxfId="2095" priority="2339" operator="between">
      <formula>0.36</formula>
      <formula>0.5</formula>
    </cfRule>
    <cfRule type="cellIs" dxfId="2094" priority="2340" operator="between">
      <formula>0.005</formula>
      <formula>0.35</formula>
    </cfRule>
  </conditionalFormatting>
  <conditionalFormatting sqref="R50:R51">
    <cfRule type="cellIs" dxfId="2093" priority="2333" operator="between">
      <formula>0.76</formula>
      <formula>1</formula>
    </cfRule>
    <cfRule type="cellIs" dxfId="2092" priority="2334" operator="between">
      <formula>0.51</formula>
      <formula>0.75</formula>
    </cfRule>
    <cfRule type="cellIs" dxfId="2091" priority="2335" operator="between">
      <formula>0.36</formula>
      <formula>0.5</formula>
    </cfRule>
    <cfRule type="cellIs" dxfId="2090" priority="2336" operator="between">
      <formula>0.005</formula>
      <formula>0.35</formula>
    </cfRule>
  </conditionalFormatting>
  <conditionalFormatting sqref="R53:R54">
    <cfRule type="cellIs" dxfId="2089" priority="2329" operator="between">
      <formula>0.76</formula>
      <formula>1</formula>
    </cfRule>
    <cfRule type="cellIs" dxfId="2088" priority="2330" operator="between">
      <formula>0.51</formula>
      <formula>0.75</formula>
    </cfRule>
    <cfRule type="cellIs" dxfId="2087" priority="2331" operator="between">
      <formula>0.36</formula>
      <formula>0.5</formula>
    </cfRule>
    <cfRule type="cellIs" dxfId="2086" priority="2332" operator="between">
      <formula>0.005</formula>
      <formula>0.35</formula>
    </cfRule>
  </conditionalFormatting>
  <conditionalFormatting sqref="R56:R57">
    <cfRule type="cellIs" dxfId="2085" priority="2325" operator="between">
      <formula>0.76</formula>
      <formula>1</formula>
    </cfRule>
    <cfRule type="cellIs" dxfId="2084" priority="2326" operator="between">
      <formula>0.51</formula>
      <formula>0.75</formula>
    </cfRule>
    <cfRule type="cellIs" dxfId="2083" priority="2327" operator="between">
      <formula>0.36</formula>
      <formula>0.5</formula>
    </cfRule>
    <cfRule type="cellIs" dxfId="2082" priority="2328" operator="between">
      <formula>0.005</formula>
      <formula>0.35</formula>
    </cfRule>
  </conditionalFormatting>
  <conditionalFormatting sqref="R59:R60">
    <cfRule type="cellIs" dxfId="2081" priority="2321" operator="between">
      <formula>0.76</formula>
      <formula>1</formula>
    </cfRule>
    <cfRule type="cellIs" dxfId="2080" priority="2322" operator="between">
      <formula>0.51</formula>
      <formula>0.75</formula>
    </cfRule>
    <cfRule type="cellIs" dxfId="2079" priority="2323" operator="between">
      <formula>0.36</formula>
      <formula>0.5</formula>
    </cfRule>
    <cfRule type="cellIs" dxfId="2078" priority="2324" operator="between">
      <formula>0.005</formula>
      <formula>0.35</formula>
    </cfRule>
  </conditionalFormatting>
  <conditionalFormatting sqref="R62:R63">
    <cfRule type="cellIs" dxfId="2077" priority="2317" operator="between">
      <formula>0.76</formula>
      <formula>1</formula>
    </cfRule>
    <cfRule type="cellIs" dxfId="2076" priority="2318" operator="between">
      <formula>0.51</formula>
      <formula>0.75</formula>
    </cfRule>
    <cfRule type="cellIs" dxfId="2075" priority="2319" operator="between">
      <formula>0.36</formula>
      <formula>0.5</formula>
    </cfRule>
    <cfRule type="cellIs" dxfId="2074" priority="2320" operator="between">
      <formula>0.005</formula>
      <formula>0.35</formula>
    </cfRule>
  </conditionalFormatting>
  <conditionalFormatting sqref="R65:R66">
    <cfRule type="cellIs" dxfId="2073" priority="2313" operator="between">
      <formula>0.76</formula>
      <formula>1</formula>
    </cfRule>
    <cfRule type="cellIs" dxfId="2072" priority="2314" operator="between">
      <formula>0.51</formula>
      <formula>0.75</formula>
    </cfRule>
    <cfRule type="cellIs" dxfId="2071" priority="2315" operator="between">
      <formula>0.36</formula>
      <formula>0.5</formula>
    </cfRule>
    <cfRule type="cellIs" dxfId="2070" priority="2316" operator="between">
      <formula>0.005</formula>
      <formula>0.35</formula>
    </cfRule>
  </conditionalFormatting>
  <conditionalFormatting sqref="R68:R69">
    <cfRule type="cellIs" dxfId="2069" priority="2309" operator="between">
      <formula>0.76</formula>
      <formula>1</formula>
    </cfRule>
    <cfRule type="cellIs" dxfId="2068" priority="2310" operator="between">
      <formula>0.51</formula>
      <formula>0.75</formula>
    </cfRule>
    <cfRule type="cellIs" dxfId="2067" priority="2311" operator="between">
      <formula>0.36</formula>
      <formula>0.5</formula>
    </cfRule>
    <cfRule type="cellIs" dxfId="2066" priority="2312" operator="between">
      <formula>0.005</formula>
      <formula>0.35</formula>
    </cfRule>
  </conditionalFormatting>
  <conditionalFormatting sqref="R71:R72">
    <cfRule type="cellIs" dxfId="2065" priority="2305" operator="between">
      <formula>0.76</formula>
      <formula>1</formula>
    </cfRule>
    <cfRule type="cellIs" dxfId="2064" priority="2306" operator="between">
      <formula>0.51</formula>
      <formula>0.75</formula>
    </cfRule>
    <cfRule type="cellIs" dxfId="2063" priority="2307" operator="between">
      <formula>0.36</formula>
      <formula>0.5</formula>
    </cfRule>
    <cfRule type="cellIs" dxfId="2062" priority="2308" operator="between">
      <formula>0.005</formula>
      <formula>0.35</formula>
    </cfRule>
  </conditionalFormatting>
  <conditionalFormatting sqref="R74:R75">
    <cfRule type="cellIs" dxfId="2061" priority="2301" operator="between">
      <formula>0.76</formula>
      <formula>1</formula>
    </cfRule>
    <cfRule type="cellIs" dxfId="2060" priority="2302" operator="between">
      <formula>0.51</formula>
      <formula>0.75</formula>
    </cfRule>
    <cfRule type="cellIs" dxfId="2059" priority="2303" operator="between">
      <formula>0.36</formula>
      <formula>0.5</formula>
    </cfRule>
    <cfRule type="cellIs" dxfId="2058" priority="2304" operator="between">
      <formula>0.005</formula>
      <formula>0.35</formula>
    </cfRule>
  </conditionalFormatting>
  <conditionalFormatting sqref="R77:R78">
    <cfRule type="cellIs" dxfId="2057" priority="2297" operator="between">
      <formula>0.76</formula>
      <formula>1</formula>
    </cfRule>
    <cfRule type="cellIs" dxfId="2056" priority="2298" operator="between">
      <formula>0.51</formula>
      <formula>0.75</formula>
    </cfRule>
    <cfRule type="cellIs" dxfId="2055" priority="2299" operator="between">
      <formula>0.36</formula>
      <formula>0.5</formula>
    </cfRule>
    <cfRule type="cellIs" dxfId="2054" priority="2300" operator="between">
      <formula>0.005</formula>
      <formula>0.35</formula>
    </cfRule>
  </conditionalFormatting>
  <conditionalFormatting sqref="R80:R81">
    <cfRule type="cellIs" dxfId="2053" priority="2293" operator="between">
      <formula>0.76</formula>
      <formula>1</formula>
    </cfRule>
    <cfRule type="cellIs" dxfId="2052" priority="2294" operator="between">
      <formula>0.51</formula>
      <formula>0.75</formula>
    </cfRule>
    <cfRule type="cellIs" dxfId="2051" priority="2295" operator="between">
      <formula>0.36</formula>
      <formula>0.5</formula>
    </cfRule>
    <cfRule type="cellIs" dxfId="2050" priority="2296" operator="between">
      <formula>0.005</formula>
      <formula>0.35</formula>
    </cfRule>
  </conditionalFormatting>
  <conditionalFormatting sqref="R83:R84">
    <cfRule type="cellIs" dxfId="2049" priority="2289" operator="between">
      <formula>0.76</formula>
      <formula>1</formula>
    </cfRule>
    <cfRule type="cellIs" dxfId="2048" priority="2290" operator="between">
      <formula>0.51</formula>
      <formula>0.75</formula>
    </cfRule>
    <cfRule type="cellIs" dxfId="2047" priority="2291" operator="between">
      <formula>0.36</formula>
      <formula>0.5</formula>
    </cfRule>
    <cfRule type="cellIs" dxfId="2046" priority="2292" operator="between">
      <formula>0.005</formula>
      <formula>0.35</formula>
    </cfRule>
  </conditionalFormatting>
  <conditionalFormatting sqref="R86:R87">
    <cfRule type="cellIs" dxfId="2045" priority="2285" operator="between">
      <formula>0.76</formula>
      <formula>1</formula>
    </cfRule>
    <cfRule type="cellIs" dxfId="2044" priority="2286" operator="between">
      <formula>0.51</formula>
      <formula>0.75</formula>
    </cfRule>
    <cfRule type="cellIs" dxfId="2043" priority="2287" operator="between">
      <formula>0.36</formula>
      <formula>0.5</formula>
    </cfRule>
    <cfRule type="cellIs" dxfId="2042" priority="2288" operator="between">
      <formula>0.005</formula>
      <formula>0.35</formula>
    </cfRule>
  </conditionalFormatting>
  <conditionalFormatting sqref="R89:R90">
    <cfRule type="cellIs" dxfId="2041" priority="2281" operator="between">
      <formula>0.76</formula>
      <formula>1</formula>
    </cfRule>
    <cfRule type="cellIs" dxfId="2040" priority="2282" operator="between">
      <formula>0.51</formula>
      <formula>0.75</formula>
    </cfRule>
    <cfRule type="cellIs" dxfId="2039" priority="2283" operator="between">
      <formula>0.36</formula>
      <formula>0.5</formula>
    </cfRule>
    <cfRule type="cellIs" dxfId="2038" priority="2284" operator="between">
      <formula>0.005</formula>
      <formula>0.35</formula>
    </cfRule>
  </conditionalFormatting>
  <conditionalFormatting sqref="R92:R93">
    <cfRule type="cellIs" dxfId="2037" priority="2277" operator="between">
      <formula>0.76</formula>
      <formula>1</formula>
    </cfRule>
    <cfRule type="cellIs" dxfId="2036" priority="2278" operator="between">
      <formula>0.51</formula>
      <formula>0.75</formula>
    </cfRule>
    <cfRule type="cellIs" dxfId="2035" priority="2279" operator="between">
      <formula>0.36</formula>
      <formula>0.5</formula>
    </cfRule>
    <cfRule type="cellIs" dxfId="2034" priority="2280" operator="between">
      <formula>0.005</formula>
      <formula>0.35</formula>
    </cfRule>
  </conditionalFormatting>
  <conditionalFormatting sqref="R95:R96">
    <cfRule type="cellIs" dxfId="2033" priority="2273" operator="between">
      <formula>0.76</formula>
      <formula>1</formula>
    </cfRule>
    <cfRule type="cellIs" dxfId="2032" priority="2274" operator="between">
      <formula>0.51</formula>
      <formula>0.75</formula>
    </cfRule>
    <cfRule type="cellIs" dxfId="2031" priority="2275" operator="between">
      <formula>0.36</formula>
      <formula>0.5</formula>
    </cfRule>
    <cfRule type="cellIs" dxfId="2030" priority="2276" operator="between">
      <formula>0.005</formula>
      <formula>0.35</formula>
    </cfRule>
  </conditionalFormatting>
  <conditionalFormatting sqref="R98:R99">
    <cfRule type="cellIs" dxfId="2029" priority="2269" operator="between">
      <formula>0.76</formula>
      <formula>1</formula>
    </cfRule>
    <cfRule type="cellIs" dxfId="2028" priority="2270" operator="between">
      <formula>0.51</formula>
      <formula>0.75</formula>
    </cfRule>
    <cfRule type="cellIs" dxfId="2027" priority="2271" operator="between">
      <formula>0.36</formula>
      <formula>0.5</formula>
    </cfRule>
    <cfRule type="cellIs" dxfId="2026" priority="2272" operator="between">
      <formula>0.005</formula>
      <formula>0.35</formula>
    </cfRule>
  </conditionalFormatting>
  <conditionalFormatting sqref="R101:R102">
    <cfRule type="cellIs" dxfId="2025" priority="2265" operator="between">
      <formula>0.76</formula>
      <formula>1</formula>
    </cfRule>
    <cfRule type="cellIs" dxfId="2024" priority="2266" operator="between">
      <formula>0.51</formula>
      <formula>0.75</formula>
    </cfRule>
    <cfRule type="cellIs" dxfId="2023" priority="2267" operator="between">
      <formula>0.36</formula>
      <formula>0.5</formula>
    </cfRule>
    <cfRule type="cellIs" dxfId="2022" priority="2268" operator="between">
      <formula>0.005</formula>
      <formula>0.35</formula>
    </cfRule>
  </conditionalFormatting>
  <conditionalFormatting sqref="R104:R105">
    <cfRule type="cellIs" dxfId="2021" priority="2261" operator="between">
      <formula>0.76</formula>
      <formula>1</formula>
    </cfRule>
    <cfRule type="cellIs" dxfId="2020" priority="2262" operator="between">
      <formula>0.51</formula>
      <formula>0.75</formula>
    </cfRule>
    <cfRule type="cellIs" dxfId="2019" priority="2263" operator="between">
      <formula>0.36</formula>
      <formula>0.5</formula>
    </cfRule>
    <cfRule type="cellIs" dxfId="2018" priority="2264" operator="between">
      <formula>0.005</formula>
      <formula>0.35</formula>
    </cfRule>
  </conditionalFormatting>
  <conditionalFormatting sqref="R107:R108">
    <cfRule type="cellIs" dxfId="2017" priority="2257" operator="between">
      <formula>0.76</formula>
      <formula>1</formula>
    </cfRule>
    <cfRule type="cellIs" dxfId="2016" priority="2258" operator="between">
      <formula>0.51</formula>
      <formula>0.75</formula>
    </cfRule>
    <cfRule type="cellIs" dxfId="2015" priority="2259" operator="between">
      <formula>0.36</formula>
      <formula>0.5</formula>
    </cfRule>
    <cfRule type="cellIs" dxfId="2014" priority="2260" operator="between">
      <formula>0.005</formula>
      <formula>0.35</formula>
    </cfRule>
  </conditionalFormatting>
  <conditionalFormatting sqref="R110:R111">
    <cfRule type="cellIs" dxfId="2013" priority="2253" operator="between">
      <formula>0.76</formula>
      <formula>1</formula>
    </cfRule>
    <cfRule type="cellIs" dxfId="2012" priority="2254" operator="between">
      <formula>0.51</formula>
      <formula>0.75</formula>
    </cfRule>
    <cfRule type="cellIs" dxfId="2011" priority="2255" operator="between">
      <formula>0.36</formula>
      <formula>0.5</formula>
    </cfRule>
    <cfRule type="cellIs" dxfId="2010" priority="2256" operator="between">
      <formula>0.005</formula>
      <formula>0.35</formula>
    </cfRule>
  </conditionalFormatting>
  <conditionalFormatting sqref="R113:R114">
    <cfRule type="cellIs" dxfId="2009" priority="2249" operator="between">
      <formula>0.76</formula>
      <formula>1</formula>
    </cfRule>
    <cfRule type="cellIs" dxfId="2008" priority="2250" operator="between">
      <formula>0.51</formula>
      <formula>0.75</formula>
    </cfRule>
    <cfRule type="cellIs" dxfId="2007" priority="2251" operator="between">
      <formula>0.36</formula>
      <formula>0.5</formula>
    </cfRule>
    <cfRule type="cellIs" dxfId="2006" priority="2252" operator="between">
      <formula>0.005</formula>
      <formula>0.35</formula>
    </cfRule>
  </conditionalFormatting>
  <conditionalFormatting sqref="R116:R117">
    <cfRule type="cellIs" dxfId="2005" priority="2245" operator="between">
      <formula>0.76</formula>
      <formula>1</formula>
    </cfRule>
    <cfRule type="cellIs" dxfId="2004" priority="2246" operator="between">
      <formula>0.51</formula>
      <formula>0.75</formula>
    </cfRule>
    <cfRule type="cellIs" dxfId="2003" priority="2247" operator="between">
      <formula>0.36</formula>
      <formula>0.5</formula>
    </cfRule>
    <cfRule type="cellIs" dxfId="2002" priority="2248" operator="between">
      <formula>0.005</formula>
      <formula>0.35</formula>
    </cfRule>
  </conditionalFormatting>
  <conditionalFormatting sqref="R140:R141">
    <cfRule type="cellIs" dxfId="2001" priority="2213" operator="between">
      <formula>0.76</formula>
      <formula>1</formula>
    </cfRule>
    <cfRule type="cellIs" dxfId="2000" priority="2214" operator="between">
      <formula>0.51</formula>
      <formula>0.75</formula>
    </cfRule>
    <cfRule type="cellIs" dxfId="1999" priority="2215" operator="between">
      <formula>0.36</formula>
      <formula>0.5</formula>
    </cfRule>
    <cfRule type="cellIs" dxfId="1998" priority="2216" operator="between">
      <formula>0.005</formula>
      <formula>0.35</formula>
    </cfRule>
  </conditionalFormatting>
  <conditionalFormatting sqref="R143:R144">
    <cfRule type="cellIs" dxfId="1997" priority="2209" operator="between">
      <formula>0.76</formula>
      <formula>1</formula>
    </cfRule>
    <cfRule type="cellIs" dxfId="1996" priority="2210" operator="between">
      <formula>0.51</formula>
      <formula>0.75</formula>
    </cfRule>
    <cfRule type="cellIs" dxfId="1995" priority="2211" operator="between">
      <formula>0.36</formula>
      <formula>0.5</formula>
    </cfRule>
    <cfRule type="cellIs" dxfId="1994" priority="2212" operator="between">
      <formula>0.005</formula>
      <formula>0.35</formula>
    </cfRule>
  </conditionalFormatting>
  <conditionalFormatting sqref="R146:R147">
    <cfRule type="cellIs" dxfId="1993" priority="2205" operator="between">
      <formula>0.76</formula>
      <formula>1</formula>
    </cfRule>
    <cfRule type="cellIs" dxfId="1992" priority="2206" operator="between">
      <formula>0.51</formula>
      <formula>0.75</formula>
    </cfRule>
    <cfRule type="cellIs" dxfId="1991" priority="2207" operator="between">
      <formula>0.36</formula>
      <formula>0.5</formula>
    </cfRule>
    <cfRule type="cellIs" dxfId="1990" priority="2208" operator="between">
      <formula>0.005</formula>
      <formula>0.35</formula>
    </cfRule>
  </conditionalFormatting>
  <conditionalFormatting sqref="R149:R150">
    <cfRule type="cellIs" dxfId="1989" priority="2201" operator="between">
      <formula>0.76</formula>
      <formula>1</formula>
    </cfRule>
    <cfRule type="cellIs" dxfId="1988" priority="2202" operator="between">
      <formula>0.51</formula>
      <formula>0.75</formula>
    </cfRule>
    <cfRule type="cellIs" dxfId="1987" priority="2203" operator="between">
      <formula>0.36</formula>
      <formula>0.5</formula>
    </cfRule>
    <cfRule type="cellIs" dxfId="1986" priority="2204" operator="between">
      <formula>0.005</formula>
      <formula>0.35</formula>
    </cfRule>
  </conditionalFormatting>
  <conditionalFormatting sqref="R152:R153">
    <cfRule type="cellIs" dxfId="1985" priority="2197" operator="between">
      <formula>0.76</formula>
      <formula>1</formula>
    </cfRule>
    <cfRule type="cellIs" dxfId="1984" priority="2198" operator="between">
      <formula>0.51</formula>
      <formula>0.75</formula>
    </cfRule>
    <cfRule type="cellIs" dxfId="1983" priority="2199" operator="between">
      <formula>0.36</formula>
      <formula>0.5</formula>
    </cfRule>
    <cfRule type="cellIs" dxfId="1982" priority="2200" operator="between">
      <formula>0.005</formula>
      <formula>0.35</formula>
    </cfRule>
  </conditionalFormatting>
  <conditionalFormatting sqref="R155:R156">
    <cfRule type="cellIs" dxfId="1981" priority="2193" operator="between">
      <formula>0.76</formula>
      <formula>1</formula>
    </cfRule>
    <cfRule type="cellIs" dxfId="1980" priority="2194" operator="between">
      <formula>0.51</formula>
      <formula>0.75</formula>
    </cfRule>
    <cfRule type="cellIs" dxfId="1979" priority="2195" operator="between">
      <formula>0.36</formula>
      <formula>0.5</formula>
    </cfRule>
    <cfRule type="cellIs" dxfId="1978" priority="2196" operator="between">
      <formula>0.005</formula>
      <formula>0.35</formula>
    </cfRule>
  </conditionalFormatting>
  <conditionalFormatting sqref="R158:R159">
    <cfRule type="cellIs" dxfId="1977" priority="2189" operator="between">
      <formula>0.76</formula>
      <formula>1</formula>
    </cfRule>
    <cfRule type="cellIs" dxfId="1976" priority="2190" operator="between">
      <formula>0.51</formula>
      <formula>0.75</formula>
    </cfRule>
    <cfRule type="cellIs" dxfId="1975" priority="2191" operator="between">
      <formula>0.36</formula>
      <formula>0.5</formula>
    </cfRule>
    <cfRule type="cellIs" dxfId="1974" priority="2192" operator="between">
      <formula>0.005</formula>
      <formula>0.35</formula>
    </cfRule>
  </conditionalFormatting>
  <conditionalFormatting sqref="R161:R162">
    <cfRule type="cellIs" dxfId="1973" priority="2185" operator="between">
      <formula>0.76</formula>
      <formula>1</formula>
    </cfRule>
    <cfRule type="cellIs" dxfId="1972" priority="2186" operator="between">
      <formula>0.51</formula>
      <formula>0.75</formula>
    </cfRule>
    <cfRule type="cellIs" dxfId="1971" priority="2187" operator="between">
      <formula>0.36</formula>
      <formula>0.5</formula>
    </cfRule>
    <cfRule type="cellIs" dxfId="1970" priority="2188" operator="between">
      <formula>0.005</formula>
      <formula>0.35</formula>
    </cfRule>
  </conditionalFormatting>
  <conditionalFormatting sqref="R170:R171">
    <cfRule type="cellIs" dxfId="1969" priority="2173" operator="between">
      <formula>0.76</formula>
      <formula>1</formula>
    </cfRule>
    <cfRule type="cellIs" dxfId="1968" priority="2174" operator="between">
      <formula>0.51</formula>
      <formula>0.75</formula>
    </cfRule>
    <cfRule type="cellIs" dxfId="1967" priority="2175" operator="between">
      <formula>0.36</formula>
      <formula>0.5</formula>
    </cfRule>
    <cfRule type="cellIs" dxfId="1966" priority="2176" operator="between">
      <formula>0.005</formula>
      <formula>0.35</formula>
    </cfRule>
  </conditionalFormatting>
  <conditionalFormatting sqref="R173:R174">
    <cfRule type="cellIs" dxfId="1965" priority="2169" operator="between">
      <formula>0.76</formula>
      <formula>1</formula>
    </cfRule>
    <cfRule type="cellIs" dxfId="1964" priority="2170" operator="between">
      <formula>0.51</formula>
      <formula>0.75</formula>
    </cfRule>
    <cfRule type="cellIs" dxfId="1963" priority="2171" operator="between">
      <formula>0.36</formula>
      <formula>0.5</formula>
    </cfRule>
    <cfRule type="cellIs" dxfId="1962" priority="2172" operator="between">
      <formula>0.005</formula>
      <formula>0.35</formula>
    </cfRule>
  </conditionalFormatting>
  <conditionalFormatting sqref="R176:R177">
    <cfRule type="cellIs" dxfId="1961" priority="2165" operator="between">
      <formula>0.76</formula>
      <formula>1</formula>
    </cfRule>
    <cfRule type="cellIs" dxfId="1960" priority="2166" operator="between">
      <formula>0.51</formula>
      <formula>0.75</formula>
    </cfRule>
    <cfRule type="cellIs" dxfId="1959" priority="2167" operator="between">
      <formula>0.36</formula>
      <formula>0.5</formula>
    </cfRule>
    <cfRule type="cellIs" dxfId="1958" priority="2168" operator="between">
      <formula>0.005</formula>
      <formula>0.35</formula>
    </cfRule>
  </conditionalFormatting>
  <conditionalFormatting sqref="R179:R180">
    <cfRule type="cellIs" dxfId="1957" priority="2161" operator="between">
      <formula>0.76</formula>
      <formula>1</formula>
    </cfRule>
    <cfRule type="cellIs" dxfId="1956" priority="2162" operator="between">
      <formula>0.51</formula>
      <formula>0.75</formula>
    </cfRule>
    <cfRule type="cellIs" dxfId="1955" priority="2163" operator="between">
      <formula>0.36</formula>
      <formula>0.5</formula>
    </cfRule>
    <cfRule type="cellIs" dxfId="1954" priority="2164" operator="between">
      <formula>0.005</formula>
      <formula>0.35</formula>
    </cfRule>
  </conditionalFormatting>
  <conditionalFormatting sqref="R182:R183">
    <cfRule type="cellIs" dxfId="1953" priority="2157" operator="between">
      <formula>0.76</formula>
      <formula>1</formula>
    </cfRule>
    <cfRule type="cellIs" dxfId="1952" priority="2158" operator="between">
      <formula>0.51</formula>
      <formula>0.75</formula>
    </cfRule>
    <cfRule type="cellIs" dxfId="1951" priority="2159" operator="between">
      <formula>0.36</formula>
      <formula>0.5</formula>
    </cfRule>
    <cfRule type="cellIs" dxfId="1950" priority="2160" operator="between">
      <formula>0.005</formula>
      <formula>0.35</formula>
    </cfRule>
  </conditionalFormatting>
  <conditionalFormatting sqref="R185:R186">
    <cfRule type="cellIs" dxfId="1949" priority="2153" operator="between">
      <formula>0.76</formula>
      <formula>1</formula>
    </cfRule>
    <cfRule type="cellIs" dxfId="1948" priority="2154" operator="between">
      <formula>0.51</formula>
      <formula>0.75</formula>
    </cfRule>
    <cfRule type="cellIs" dxfId="1947" priority="2155" operator="between">
      <formula>0.36</formula>
      <formula>0.5</formula>
    </cfRule>
    <cfRule type="cellIs" dxfId="1946" priority="2156" operator="between">
      <formula>0.005</formula>
      <formula>0.35</formula>
    </cfRule>
  </conditionalFormatting>
  <conditionalFormatting sqref="R188:R189">
    <cfRule type="cellIs" dxfId="1945" priority="2149" operator="between">
      <formula>0.76</formula>
      <formula>1</formula>
    </cfRule>
    <cfRule type="cellIs" dxfId="1944" priority="2150" operator="between">
      <formula>0.51</formula>
      <formula>0.75</formula>
    </cfRule>
    <cfRule type="cellIs" dxfId="1943" priority="2151" operator="between">
      <formula>0.36</formula>
      <formula>0.5</formula>
    </cfRule>
    <cfRule type="cellIs" dxfId="1942" priority="2152" operator="between">
      <formula>0.005</formula>
      <formula>0.35</formula>
    </cfRule>
  </conditionalFormatting>
  <conditionalFormatting sqref="R191:R192">
    <cfRule type="cellIs" dxfId="1941" priority="2145" operator="between">
      <formula>0.76</formula>
      <formula>1</formula>
    </cfRule>
    <cfRule type="cellIs" dxfId="1940" priority="2146" operator="between">
      <formula>0.51</formula>
      <formula>0.75</formula>
    </cfRule>
    <cfRule type="cellIs" dxfId="1939" priority="2147" operator="between">
      <formula>0.36</formula>
      <formula>0.5</formula>
    </cfRule>
    <cfRule type="cellIs" dxfId="1938" priority="2148" operator="between">
      <formula>0.005</formula>
      <formula>0.35</formula>
    </cfRule>
  </conditionalFormatting>
  <conditionalFormatting sqref="R119:R120">
    <cfRule type="cellIs" dxfId="1937" priority="2141" operator="between">
      <formula>0.76</formula>
      <formula>1</formula>
    </cfRule>
    <cfRule type="cellIs" dxfId="1936" priority="2142" operator="between">
      <formula>0.51</formula>
      <formula>0.75</formula>
    </cfRule>
    <cfRule type="cellIs" dxfId="1935" priority="2143" operator="between">
      <formula>0.36</formula>
      <formula>0.5</formula>
    </cfRule>
    <cfRule type="cellIs" dxfId="1934" priority="2144" operator="between">
      <formula>0.005</formula>
      <formula>0.35</formula>
    </cfRule>
  </conditionalFormatting>
  <conditionalFormatting sqref="R122:R123">
    <cfRule type="cellIs" dxfId="1933" priority="2137" operator="between">
      <formula>0.76</formula>
      <formula>1</formula>
    </cfRule>
    <cfRule type="cellIs" dxfId="1932" priority="2138" operator="between">
      <formula>0.51</formula>
      <formula>0.75</formula>
    </cfRule>
    <cfRule type="cellIs" dxfId="1931" priority="2139" operator="between">
      <formula>0.36</formula>
      <formula>0.5</formula>
    </cfRule>
    <cfRule type="cellIs" dxfId="1930" priority="2140" operator="between">
      <formula>0.005</formula>
      <formula>0.35</formula>
    </cfRule>
  </conditionalFormatting>
  <conditionalFormatting sqref="R125:R126">
    <cfRule type="cellIs" dxfId="1929" priority="2133" operator="between">
      <formula>0.76</formula>
      <formula>1</formula>
    </cfRule>
    <cfRule type="cellIs" dxfId="1928" priority="2134" operator="between">
      <formula>0.51</formula>
      <formula>0.75</formula>
    </cfRule>
    <cfRule type="cellIs" dxfId="1927" priority="2135" operator="between">
      <formula>0.36</formula>
      <formula>0.5</formula>
    </cfRule>
    <cfRule type="cellIs" dxfId="1926" priority="2136" operator="between">
      <formula>0.005</formula>
      <formula>0.35</formula>
    </cfRule>
  </conditionalFormatting>
  <conditionalFormatting sqref="R128:R129">
    <cfRule type="cellIs" dxfId="1925" priority="2129" operator="between">
      <formula>0.76</formula>
      <formula>1</formula>
    </cfRule>
    <cfRule type="cellIs" dxfId="1924" priority="2130" operator="between">
      <formula>0.51</formula>
      <formula>0.75</formula>
    </cfRule>
    <cfRule type="cellIs" dxfId="1923" priority="2131" operator="between">
      <formula>0.36</formula>
      <formula>0.5</formula>
    </cfRule>
    <cfRule type="cellIs" dxfId="1922" priority="2132" operator="between">
      <formula>0.005</formula>
      <formula>0.35</formula>
    </cfRule>
  </conditionalFormatting>
  <conditionalFormatting sqref="R134:R135">
    <cfRule type="cellIs" dxfId="1921" priority="2121" operator="between">
      <formula>0.76</formula>
      <formula>1</formula>
    </cfRule>
    <cfRule type="cellIs" dxfId="1920" priority="2122" operator="between">
      <formula>0.51</formula>
      <formula>0.75</formula>
    </cfRule>
    <cfRule type="cellIs" dxfId="1919" priority="2123" operator="between">
      <formula>0.36</formula>
      <formula>0.5</formula>
    </cfRule>
    <cfRule type="cellIs" dxfId="1918" priority="2124" operator="between">
      <formula>0.005</formula>
      <formula>0.35</formula>
    </cfRule>
  </conditionalFormatting>
  <conditionalFormatting sqref="R137:R138">
    <cfRule type="cellIs" dxfId="1917" priority="2117" operator="between">
      <formula>0.76</formula>
      <formula>1</formula>
    </cfRule>
    <cfRule type="cellIs" dxfId="1916" priority="2118" operator="between">
      <formula>0.51</formula>
      <formula>0.75</formula>
    </cfRule>
    <cfRule type="cellIs" dxfId="1915" priority="2119" operator="between">
      <formula>0.36</formula>
      <formula>0.5</formula>
    </cfRule>
    <cfRule type="cellIs" dxfId="1914" priority="2120" operator="between">
      <formula>0.005</formula>
      <formula>0.35</formula>
    </cfRule>
  </conditionalFormatting>
  <conditionalFormatting sqref="R260:R261">
    <cfRule type="cellIs" dxfId="1913" priority="2113" operator="between">
      <formula>0.76</formula>
      <formula>1</formula>
    </cfRule>
    <cfRule type="cellIs" dxfId="1912" priority="2114" operator="between">
      <formula>0.51</formula>
      <formula>0.75</formula>
    </cfRule>
    <cfRule type="cellIs" dxfId="1911" priority="2115" operator="between">
      <formula>0.36</formula>
      <formula>0.5</formula>
    </cfRule>
    <cfRule type="cellIs" dxfId="1910" priority="2116" operator="between">
      <formula>0.005</formula>
      <formula>0.35</formula>
    </cfRule>
  </conditionalFormatting>
  <conditionalFormatting sqref="R263:R264">
    <cfRule type="cellIs" dxfId="1909" priority="2109" operator="between">
      <formula>0.76</formula>
      <formula>1</formula>
    </cfRule>
    <cfRule type="cellIs" dxfId="1908" priority="2110" operator="between">
      <formula>0.51</formula>
      <formula>0.75</formula>
    </cfRule>
    <cfRule type="cellIs" dxfId="1907" priority="2111" operator="between">
      <formula>0.36</formula>
      <formula>0.5</formula>
    </cfRule>
    <cfRule type="cellIs" dxfId="1906" priority="2112" operator="between">
      <formula>0.005</formula>
      <formula>0.35</formula>
    </cfRule>
  </conditionalFormatting>
  <conditionalFormatting sqref="R266:R267">
    <cfRule type="cellIs" dxfId="1905" priority="2105" operator="between">
      <formula>0.76</formula>
      <formula>1</formula>
    </cfRule>
    <cfRule type="cellIs" dxfId="1904" priority="2106" operator="between">
      <formula>0.51</formula>
      <formula>0.75</formula>
    </cfRule>
    <cfRule type="cellIs" dxfId="1903" priority="2107" operator="between">
      <formula>0.36</formula>
      <formula>0.5</formula>
    </cfRule>
    <cfRule type="cellIs" dxfId="1902" priority="2108" operator="between">
      <formula>0.005</formula>
      <formula>0.35</formula>
    </cfRule>
  </conditionalFormatting>
  <conditionalFormatting sqref="R277:R278">
    <cfRule type="cellIs" dxfId="1901" priority="2101" operator="between">
      <formula>0.76</formula>
      <formula>1</formula>
    </cfRule>
    <cfRule type="cellIs" dxfId="1900" priority="2102" operator="between">
      <formula>0.51</formula>
      <formula>0.75</formula>
    </cfRule>
    <cfRule type="cellIs" dxfId="1899" priority="2103" operator="between">
      <formula>0.36</formula>
      <formula>0.5</formula>
    </cfRule>
    <cfRule type="cellIs" dxfId="1898" priority="2104" operator="between">
      <formula>0.005</formula>
      <formula>0.35</formula>
    </cfRule>
  </conditionalFormatting>
  <conditionalFormatting sqref="M477">
    <cfRule type="containsText" dxfId="1897" priority="1715" operator="containsText" text="NO">
      <formula>NOT(ISERROR(SEARCH("NO",M477)))</formula>
    </cfRule>
    <cfRule type="containsText" dxfId="1896" priority="1716" operator="containsText" text="SI">
      <formula>NOT(ISERROR(SEARCH("SI",M477)))</formula>
    </cfRule>
  </conditionalFormatting>
  <conditionalFormatting sqref="M11">
    <cfRule type="containsText" dxfId="1895" priority="1713" operator="containsText" text="NO">
      <formula>NOT(ISERROR(SEARCH("NO",M11)))</formula>
    </cfRule>
    <cfRule type="containsText" dxfId="1894" priority="1714" operator="containsText" text="SI">
      <formula>NOT(ISERROR(SEARCH("SI",M11)))</formula>
    </cfRule>
  </conditionalFormatting>
  <conditionalFormatting sqref="M14">
    <cfRule type="containsText" dxfId="1893" priority="1711" operator="containsText" text="NO">
      <formula>NOT(ISERROR(SEARCH("NO",M14)))</formula>
    </cfRule>
    <cfRule type="containsText" dxfId="1892" priority="1712" operator="containsText" text="SI">
      <formula>NOT(ISERROR(SEARCH("SI",M14)))</formula>
    </cfRule>
  </conditionalFormatting>
  <conditionalFormatting sqref="M17">
    <cfRule type="containsText" dxfId="1891" priority="1709" operator="containsText" text="NO">
      <formula>NOT(ISERROR(SEARCH("NO",M17)))</formula>
    </cfRule>
    <cfRule type="containsText" dxfId="1890" priority="1710" operator="containsText" text="SI">
      <formula>NOT(ISERROR(SEARCH("SI",M17)))</formula>
    </cfRule>
  </conditionalFormatting>
  <conditionalFormatting sqref="M20">
    <cfRule type="containsText" dxfId="1889" priority="1707" operator="containsText" text="NO">
      <formula>NOT(ISERROR(SEARCH("NO",M20)))</formula>
    </cfRule>
    <cfRule type="containsText" dxfId="1888" priority="1708" operator="containsText" text="SI">
      <formula>NOT(ISERROR(SEARCH("SI",M20)))</formula>
    </cfRule>
  </conditionalFormatting>
  <conditionalFormatting sqref="M23">
    <cfRule type="containsText" dxfId="1887" priority="1705" operator="containsText" text="NO">
      <formula>NOT(ISERROR(SEARCH("NO",M23)))</formula>
    </cfRule>
    <cfRule type="containsText" dxfId="1886" priority="1706" operator="containsText" text="SI">
      <formula>NOT(ISERROR(SEARCH("SI",M23)))</formula>
    </cfRule>
  </conditionalFormatting>
  <conditionalFormatting sqref="M26">
    <cfRule type="containsText" dxfId="1885" priority="1703" operator="containsText" text="NO">
      <formula>NOT(ISERROR(SEARCH("NO",M26)))</formula>
    </cfRule>
    <cfRule type="containsText" dxfId="1884" priority="1704" operator="containsText" text="SI">
      <formula>NOT(ISERROR(SEARCH("SI",M26)))</formula>
    </cfRule>
  </conditionalFormatting>
  <conditionalFormatting sqref="M29">
    <cfRule type="containsText" dxfId="1883" priority="1701" operator="containsText" text="NO">
      <formula>NOT(ISERROR(SEARCH("NO",M29)))</formula>
    </cfRule>
    <cfRule type="containsText" dxfId="1882" priority="1702" operator="containsText" text="SI">
      <formula>NOT(ISERROR(SEARCH("SI",M29)))</formula>
    </cfRule>
  </conditionalFormatting>
  <conditionalFormatting sqref="M497">
    <cfRule type="containsText" dxfId="1881" priority="1375" operator="containsText" text="NO">
      <formula>NOT(ISERROR(SEARCH("NO",M497)))</formula>
    </cfRule>
    <cfRule type="containsText" dxfId="1880" priority="1376" operator="containsText" text="SI">
      <formula>NOT(ISERROR(SEARCH("SI",M497)))</formula>
    </cfRule>
  </conditionalFormatting>
  <conditionalFormatting sqref="M32">
    <cfRule type="containsText" dxfId="1879" priority="1699" operator="containsText" text="NO">
      <formula>NOT(ISERROR(SEARCH("NO",M32)))</formula>
    </cfRule>
    <cfRule type="containsText" dxfId="1878" priority="1700" operator="containsText" text="SI">
      <formula>NOT(ISERROR(SEARCH("SI",M32)))</formula>
    </cfRule>
  </conditionalFormatting>
  <conditionalFormatting sqref="M488">
    <cfRule type="containsText" dxfId="1877" priority="1753" operator="containsText" text="NO">
      <formula>NOT(ISERROR(SEARCH("NO",M488)))</formula>
    </cfRule>
    <cfRule type="containsText" dxfId="1876" priority="1754" operator="containsText" text="SI">
      <formula>NOT(ISERROR(SEARCH("SI",M488)))</formula>
    </cfRule>
  </conditionalFormatting>
  <conditionalFormatting sqref="M35">
    <cfRule type="containsText" dxfId="1875" priority="1697" operator="containsText" text="NO">
      <formula>NOT(ISERROR(SEARCH("NO",M35)))</formula>
    </cfRule>
    <cfRule type="containsText" dxfId="1874" priority="1698" operator="containsText" text="SI">
      <formula>NOT(ISERROR(SEARCH("SI",M35)))</formula>
    </cfRule>
  </conditionalFormatting>
  <conditionalFormatting sqref="M459">
    <cfRule type="containsText" dxfId="1873" priority="1347" operator="containsText" text="NO">
      <formula>NOT(ISERROR(SEARCH("NO",M459)))</formula>
    </cfRule>
    <cfRule type="containsText" dxfId="1872" priority="1348" operator="containsText" text="SI">
      <formula>NOT(ISERROR(SEARCH("SI",M459)))</formula>
    </cfRule>
  </conditionalFormatting>
  <conditionalFormatting sqref="M38">
    <cfRule type="containsText" dxfId="1871" priority="1695" operator="containsText" text="NO">
      <formula>NOT(ISERROR(SEARCH("NO",M38)))</formula>
    </cfRule>
    <cfRule type="containsText" dxfId="1870" priority="1696" operator="containsText" text="SI">
      <formula>NOT(ISERROR(SEARCH("SI",M38)))</formula>
    </cfRule>
  </conditionalFormatting>
  <conditionalFormatting sqref="M517">
    <cfRule type="containsText" dxfId="1869" priority="1727" operator="containsText" text="NO">
      <formula>NOT(ISERROR(SEARCH("NO",M517)))</formula>
    </cfRule>
    <cfRule type="containsText" dxfId="1868" priority="1728" operator="containsText" text="SI">
      <formula>NOT(ISERROR(SEARCH("SI",M517)))</formula>
    </cfRule>
  </conditionalFormatting>
  <conditionalFormatting sqref="M506">
    <cfRule type="containsText" dxfId="1867" priority="1717" operator="containsText" text="NO">
      <formula>NOT(ISERROR(SEARCH("NO",M506)))</formula>
    </cfRule>
    <cfRule type="containsText" dxfId="1866" priority="1718" operator="containsText" text="SI">
      <formula>NOT(ISERROR(SEARCH("SI",M506)))</formula>
    </cfRule>
  </conditionalFormatting>
  <conditionalFormatting sqref="M41">
    <cfRule type="containsText" dxfId="1865" priority="1693" operator="containsText" text="NO">
      <formula>NOT(ISERROR(SEARCH("NO",M41)))</formula>
    </cfRule>
    <cfRule type="containsText" dxfId="1864" priority="1694" operator="containsText" text="SI">
      <formula>NOT(ISERROR(SEARCH("SI",M41)))</formula>
    </cfRule>
  </conditionalFormatting>
  <conditionalFormatting sqref="M44">
    <cfRule type="containsText" dxfId="1863" priority="1691" operator="containsText" text="NO">
      <formula>NOT(ISERROR(SEARCH("NO",M44)))</formula>
    </cfRule>
    <cfRule type="containsText" dxfId="1862" priority="1692" operator="containsText" text="SI">
      <formula>NOT(ISERROR(SEARCH("SI",M44)))</formula>
    </cfRule>
  </conditionalFormatting>
  <conditionalFormatting sqref="M47">
    <cfRule type="containsText" dxfId="1861" priority="1689" operator="containsText" text="NO">
      <formula>NOT(ISERROR(SEARCH("NO",M47)))</formula>
    </cfRule>
    <cfRule type="containsText" dxfId="1860" priority="1690" operator="containsText" text="SI">
      <formula>NOT(ISERROR(SEARCH("SI",M47)))</formula>
    </cfRule>
  </conditionalFormatting>
  <conditionalFormatting sqref="M50">
    <cfRule type="containsText" dxfId="1859" priority="1687" operator="containsText" text="NO">
      <formula>NOT(ISERROR(SEARCH("NO",M50)))</formula>
    </cfRule>
    <cfRule type="containsText" dxfId="1858" priority="1688" operator="containsText" text="SI">
      <formula>NOT(ISERROR(SEARCH("SI",M50)))</formula>
    </cfRule>
  </conditionalFormatting>
  <conditionalFormatting sqref="M53">
    <cfRule type="containsText" dxfId="1857" priority="1685" operator="containsText" text="NO">
      <formula>NOT(ISERROR(SEARCH("NO",M53)))</formula>
    </cfRule>
    <cfRule type="containsText" dxfId="1856" priority="1686" operator="containsText" text="SI">
      <formula>NOT(ISERROR(SEARCH("SI",M53)))</formula>
    </cfRule>
  </conditionalFormatting>
  <conditionalFormatting sqref="M56">
    <cfRule type="containsText" dxfId="1855" priority="1683" operator="containsText" text="NO">
      <formula>NOT(ISERROR(SEARCH("NO",M56)))</formula>
    </cfRule>
    <cfRule type="containsText" dxfId="1854" priority="1684" operator="containsText" text="SI">
      <formula>NOT(ISERROR(SEARCH("SI",M56)))</formula>
    </cfRule>
  </conditionalFormatting>
  <conditionalFormatting sqref="M59">
    <cfRule type="containsText" dxfId="1853" priority="1681" operator="containsText" text="NO">
      <formula>NOT(ISERROR(SEARCH("NO",M59)))</formula>
    </cfRule>
    <cfRule type="containsText" dxfId="1852" priority="1682" operator="containsText" text="SI">
      <formula>NOT(ISERROR(SEARCH("SI",M59)))</formula>
    </cfRule>
  </conditionalFormatting>
  <conditionalFormatting sqref="M62">
    <cfRule type="containsText" dxfId="1851" priority="1679" operator="containsText" text="NO">
      <formula>NOT(ISERROR(SEARCH("NO",M62)))</formula>
    </cfRule>
    <cfRule type="containsText" dxfId="1850" priority="1680" operator="containsText" text="SI">
      <formula>NOT(ISERROR(SEARCH("SI",M62)))</formula>
    </cfRule>
  </conditionalFormatting>
  <conditionalFormatting sqref="M65">
    <cfRule type="containsText" dxfId="1849" priority="1677" operator="containsText" text="NO">
      <formula>NOT(ISERROR(SEARCH("NO",M65)))</formula>
    </cfRule>
    <cfRule type="containsText" dxfId="1848" priority="1678" operator="containsText" text="SI">
      <formula>NOT(ISERROR(SEARCH("SI",M65)))</formula>
    </cfRule>
  </conditionalFormatting>
  <conditionalFormatting sqref="M68">
    <cfRule type="containsText" dxfId="1847" priority="1675" operator="containsText" text="NO">
      <formula>NOT(ISERROR(SEARCH("NO",M68)))</formula>
    </cfRule>
    <cfRule type="containsText" dxfId="1846" priority="1676" operator="containsText" text="SI">
      <formula>NOT(ISERROR(SEARCH("SI",M68)))</formula>
    </cfRule>
  </conditionalFormatting>
  <conditionalFormatting sqref="M71">
    <cfRule type="containsText" dxfId="1845" priority="1673" operator="containsText" text="NO">
      <formula>NOT(ISERROR(SEARCH("NO",M71)))</formula>
    </cfRule>
    <cfRule type="containsText" dxfId="1844" priority="1674" operator="containsText" text="SI">
      <formula>NOT(ISERROR(SEARCH("SI",M71)))</formula>
    </cfRule>
  </conditionalFormatting>
  <conditionalFormatting sqref="M74">
    <cfRule type="containsText" dxfId="1843" priority="1671" operator="containsText" text="NO">
      <formula>NOT(ISERROR(SEARCH("NO",M74)))</formula>
    </cfRule>
    <cfRule type="containsText" dxfId="1842" priority="1672" operator="containsText" text="SI">
      <formula>NOT(ISERROR(SEARCH("SI",M74)))</formula>
    </cfRule>
  </conditionalFormatting>
  <conditionalFormatting sqref="M77">
    <cfRule type="containsText" dxfId="1841" priority="1669" operator="containsText" text="NO">
      <formula>NOT(ISERROR(SEARCH("NO",M77)))</formula>
    </cfRule>
    <cfRule type="containsText" dxfId="1840" priority="1670" operator="containsText" text="SI">
      <formula>NOT(ISERROR(SEARCH("SI",M77)))</formula>
    </cfRule>
  </conditionalFormatting>
  <conditionalFormatting sqref="M80">
    <cfRule type="containsText" dxfId="1839" priority="1667" operator="containsText" text="NO">
      <formula>NOT(ISERROR(SEARCH("NO",M80)))</formula>
    </cfRule>
    <cfRule type="containsText" dxfId="1838" priority="1668" operator="containsText" text="SI">
      <formula>NOT(ISERROR(SEARCH("SI",M80)))</formula>
    </cfRule>
  </conditionalFormatting>
  <conditionalFormatting sqref="M83">
    <cfRule type="containsText" dxfId="1837" priority="1665" operator="containsText" text="NO">
      <formula>NOT(ISERROR(SEARCH("NO",M83)))</formula>
    </cfRule>
    <cfRule type="containsText" dxfId="1836" priority="1666" operator="containsText" text="SI">
      <formula>NOT(ISERROR(SEARCH("SI",M83)))</formula>
    </cfRule>
  </conditionalFormatting>
  <conditionalFormatting sqref="M86">
    <cfRule type="containsText" dxfId="1835" priority="1663" operator="containsText" text="NO">
      <formula>NOT(ISERROR(SEARCH("NO",M86)))</formula>
    </cfRule>
    <cfRule type="containsText" dxfId="1834" priority="1664" operator="containsText" text="SI">
      <formula>NOT(ISERROR(SEARCH("SI",M86)))</formula>
    </cfRule>
  </conditionalFormatting>
  <conditionalFormatting sqref="M89">
    <cfRule type="containsText" dxfId="1833" priority="1661" operator="containsText" text="NO">
      <formula>NOT(ISERROR(SEARCH("NO",M89)))</formula>
    </cfRule>
    <cfRule type="containsText" dxfId="1832" priority="1662" operator="containsText" text="SI">
      <formula>NOT(ISERROR(SEARCH("SI",M89)))</formula>
    </cfRule>
  </conditionalFormatting>
  <conditionalFormatting sqref="M92">
    <cfRule type="containsText" dxfId="1831" priority="1659" operator="containsText" text="NO">
      <formula>NOT(ISERROR(SEARCH("NO",M92)))</formula>
    </cfRule>
    <cfRule type="containsText" dxfId="1830" priority="1660" operator="containsText" text="SI">
      <formula>NOT(ISERROR(SEARCH("SI",M92)))</formula>
    </cfRule>
  </conditionalFormatting>
  <conditionalFormatting sqref="M95">
    <cfRule type="containsText" dxfId="1829" priority="1657" operator="containsText" text="NO">
      <formula>NOT(ISERROR(SEARCH("NO",M95)))</formula>
    </cfRule>
    <cfRule type="containsText" dxfId="1828" priority="1658" operator="containsText" text="SI">
      <formula>NOT(ISERROR(SEARCH("SI",M95)))</formula>
    </cfRule>
  </conditionalFormatting>
  <conditionalFormatting sqref="M98">
    <cfRule type="containsText" dxfId="1827" priority="1655" operator="containsText" text="NO">
      <formula>NOT(ISERROR(SEARCH("NO",M98)))</formula>
    </cfRule>
    <cfRule type="containsText" dxfId="1826" priority="1656" operator="containsText" text="SI">
      <formula>NOT(ISERROR(SEARCH("SI",M98)))</formula>
    </cfRule>
  </conditionalFormatting>
  <conditionalFormatting sqref="M101">
    <cfRule type="containsText" dxfId="1825" priority="1653" operator="containsText" text="NO">
      <formula>NOT(ISERROR(SEARCH("NO",M101)))</formula>
    </cfRule>
    <cfRule type="containsText" dxfId="1824" priority="1654" operator="containsText" text="SI">
      <formula>NOT(ISERROR(SEARCH("SI",M101)))</formula>
    </cfRule>
  </conditionalFormatting>
  <conditionalFormatting sqref="M104">
    <cfRule type="containsText" dxfId="1823" priority="1651" operator="containsText" text="NO">
      <formula>NOT(ISERROR(SEARCH("NO",M104)))</formula>
    </cfRule>
    <cfRule type="containsText" dxfId="1822" priority="1652" operator="containsText" text="SI">
      <formula>NOT(ISERROR(SEARCH("SI",M104)))</formula>
    </cfRule>
  </conditionalFormatting>
  <conditionalFormatting sqref="M107">
    <cfRule type="containsText" dxfId="1821" priority="1649" operator="containsText" text="NO">
      <formula>NOT(ISERROR(SEARCH("NO",M107)))</formula>
    </cfRule>
    <cfRule type="containsText" dxfId="1820" priority="1650" operator="containsText" text="SI">
      <formula>NOT(ISERROR(SEARCH("SI",M107)))</formula>
    </cfRule>
  </conditionalFormatting>
  <conditionalFormatting sqref="M110">
    <cfRule type="containsText" dxfId="1819" priority="1647" operator="containsText" text="NO">
      <formula>NOT(ISERROR(SEARCH("NO",M110)))</formula>
    </cfRule>
    <cfRule type="containsText" dxfId="1818" priority="1648" operator="containsText" text="SI">
      <formula>NOT(ISERROR(SEARCH("SI",M110)))</formula>
    </cfRule>
  </conditionalFormatting>
  <conditionalFormatting sqref="M113">
    <cfRule type="containsText" dxfId="1817" priority="1645" operator="containsText" text="NO">
      <formula>NOT(ISERROR(SEARCH("NO",M113)))</formula>
    </cfRule>
    <cfRule type="containsText" dxfId="1816" priority="1646" operator="containsText" text="SI">
      <formula>NOT(ISERROR(SEARCH("SI",M113)))</formula>
    </cfRule>
  </conditionalFormatting>
  <conditionalFormatting sqref="M116">
    <cfRule type="containsText" dxfId="1815" priority="1643" operator="containsText" text="NO">
      <formula>NOT(ISERROR(SEARCH("NO",M116)))</formula>
    </cfRule>
    <cfRule type="containsText" dxfId="1814" priority="1644" operator="containsText" text="SI">
      <formula>NOT(ISERROR(SEARCH("SI",M116)))</formula>
    </cfRule>
  </conditionalFormatting>
  <conditionalFormatting sqref="M119">
    <cfRule type="containsText" dxfId="1813" priority="1641" operator="containsText" text="NO">
      <formula>NOT(ISERROR(SEARCH("NO",M119)))</formula>
    </cfRule>
    <cfRule type="containsText" dxfId="1812" priority="1642" operator="containsText" text="SI">
      <formula>NOT(ISERROR(SEARCH("SI",M119)))</formula>
    </cfRule>
  </conditionalFormatting>
  <conditionalFormatting sqref="M122">
    <cfRule type="containsText" dxfId="1811" priority="1639" operator="containsText" text="NO">
      <formula>NOT(ISERROR(SEARCH("NO",M122)))</formula>
    </cfRule>
    <cfRule type="containsText" dxfId="1810" priority="1640" operator="containsText" text="SI">
      <formula>NOT(ISERROR(SEARCH("SI",M122)))</formula>
    </cfRule>
  </conditionalFormatting>
  <conditionalFormatting sqref="M125">
    <cfRule type="containsText" dxfId="1809" priority="1637" operator="containsText" text="NO">
      <formula>NOT(ISERROR(SEARCH("NO",M125)))</formula>
    </cfRule>
    <cfRule type="containsText" dxfId="1808" priority="1638" operator="containsText" text="SI">
      <formula>NOT(ISERROR(SEARCH("SI",M125)))</formula>
    </cfRule>
  </conditionalFormatting>
  <conditionalFormatting sqref="M128">
    <cfRule type="containsText" dxfId="1807" priority="1635" operator="containsText" text="NO">
      <formula>NOT(ISERROR(SEARCH("NO",M128)))</formula>
    </cfRule>
    <cfRule type="containsText" dxfId="1806" priority="1636" operator="containsText" text="SI">
      <formula>NOT(ISERROR(SEARCH("SI",M128)))</formula>
    </cfRule>
  </conditionalFormatting>
  <conditionalFormatting sqref="M131">
    <cfRule type="containsText" dxfId="1805" priority="1633" operator="containsText" text="NO">
      <formula>NOT(ISERROR(SEARCH("NO",M131)))</formula>
    </cfRule>
    <cfRule type="containsText" dxfId="1804" priority="1634" operator="containsText" text="SI">
      <formula>NOT(ISERROR(SEARCH("SI",M131)))</formula>
    </cfRule>
  </conditionalFormatting>
  <conditionalFormatting sqref="M134">
    <cfRule type="containsText" dxfId="1803" priority="1631" operator="containsText" text="NO">
      <formula>NOT(ISERROR(SEARCH("NO",M134)))</formula>
    </cfRule>
    <cfRule type="containsText" dxfId="1802" priority="1632" operator="containsText" text="SI">
      <formula>NOT(ISERROR(SEARCH("SI",M134)))</formula>
    </cfRule>
  </conditionalFormatting>
  <conditionalFormatting sqref="M137">
    <cfRule type="containsText" dxfId="1801" priority="1629" operator="containsText" text="NO">
      <formula>NOT(ISERROR(SEARCH("NO",M137)))</formula>
    </cfRule>
    <cfRule type="containsText" dxfId="1800" priority="1630" operator="containsText" text="SI">
      <formula>NOT(ISERROR(SEARCH("SI",M137)))</formula>
    </cfRule>
  </conditionalFormatting>
  <conditionalFormatting sqref="M140">
    <cfRule type="containsText" dxfId="1799" priority="1627" operator="containsText" text="NO">
      <formula>NOT(ISERROR(SEARCH("NO",M140)))</formula>
    </cfRule>
    <cfRule type="containsText" dxfId="1798" priority="1628" operator="containsText" text="SI">
      <formula>NOT(ISERROR(SEARCH("SI",M140)))</formula>
    </cfRule>
  </conditionalFormatting>
  <conditionalFormatting sqref="M143">
    <cfRule type="containsText" dxfId="1797" priority="1625" operator="containsText" text="NO">
      <formula>NOT(ISERROR(SEARCH("NO",M143)))</formula>
    </cfRule>
    <cfRule type="containsText" dxfId="1796" priority="1626" operator="containsText" text="SI">
      <formula>NOT(ISERROR(SEARCH("SI",M143)))</formula>
    </cfRule>
  </conditionalFormatting>
  <conditionalFormatting sqref="M146">
    <cfRule type="containsText" dxfId="1795" priority="1623" operator="containsText" text="NO">
      <formula>NOT(ISERROR(SEARCH("NO",M146)))</formula>
    </cfRule>
    <cfRule type="containsText" dxfId="1794" priority="1624" operator="containsText" text="SI">
      <formula>NOT(ISERROR(SEARCH("SI",M146)))</formula>
    </cfRule>
  </conditionalFormatting>
  <conditionalFormatting sqref="M149">
    <cfRule type="containsText" dxfId="1793" priority="1621" operator="containsText" text="NO">
      <formula>NOT(ISERROR(SEARCH("NO",M149)))</formula>
    </cfRule>
    <cfRule type="containsText" dxfId="1792" priority="1622" operator="containsText" text="SI">
      <formula>NOT(ISERROR(SEARCH("SI",M149)))</formula>
    </cfRule>
  </conditionalFormatting>
  <conditionalFormatting sqref="M152">
    <cfRule type="containsText" dxfId="1791" priority="1619" operator="containsText" text="NO">
      <formula>NOT(ISERROR(SEARCH("NO",M152)))</formula>
    </cfRule>
    <cfRule type="containsText" dxfId="1790" priority="1620" operator="containsText" text="SI">
      <formula>NOT(ISERROR(SEARCH("SI",M152)))</formula>
    </cfRule>
  </conditionalFormatting>
  <conditionalFormatting sqref="M155">
    <cfRule type="containsText" dxfId="1789" priority="1617" operator="containsText" text="NO">
      <formula>NOT(ISERROR(SEARCH("NO",M155)))</formula>
    </cfRule>
    <cfRule type="containsText" dxfId="1788" priority="1618" operator="containsText" text="SI">
      <formula>NOT(ISERROR(SEARCH("SI",M155)))</formula>
    </cfRule>
  </conditionalFormatting>
  <conditionalFormatting sqref="M158">
    <cfRule type="containsText" dxfId="1787" priority="1615" operator="containsText" text="NO">
      <formula>NOT(ISERROR(SEARCH("NO",M158)))</formula>
    </cfRule>
    <cfRule type="containsText" dxfId="1786" priority="1616" operator="containsText" text="SI">
      <formula>NOT(ISERROR(SEARCH("SI",M158)))</formula>
    </cfRule>
  </conditionalFormatting>
  <conditionalFormatting sqref="M161">
    <cfRule type="containsText" dxfId="1785" priority="1613" operator="containsText" text="NO">
      <formula>NOT(ISERROR(SEARCH("NO",M161)))</formula>
    </cfRule>
    <cfRule type="containsText" dxfId="1784" priority="1614" operator="containsText" text="SI">
      <formula>NOT(ISERROR(SEARCH("SI",M161)))</formula>
    </cfRule>
  </conditionalFormatting>
  <conditionalFormatting sqref="M164">
    <cfRule type="containsText" dxfId="1783" priority="1611" operator="containsText" text="NO">
      <formula>NOT(ISERROR(SEARCH("NO",M164)))</formula>
    </cfRule>
    <cfRule type="containsText" dxfId="1782" priority="1612" operator="containsText" text="SI">
      <formula>NOT(ISERROR(SEARCH("SI",M164)))</formula>
    </cfRule>
  </conditionalFormatting>
  <conditionalFormatting sqref="M167">
    <cfRule type="containsText" dxfId="1781" priority="1609" operator="containsText" text="NO">
      <formula>NOT(ISERROR(SEARCH("NO",M167)))</formula>
    </cfRule>
    <cfRule type="containsText" dxfId="1780" priority="1610" operator="containsText" text="SI">
      <formula>NOT(ISERROR(SEARCH("SI",M167)))</formula>
    </cfRule>
  </conditionalFormatting>
  <conditionalFormatting sqref="M170">
    <cfRule type="containsText" dxfId="1779" priority="1607" operator="containsText" text="NO">
      <formula>NOT(ISERROR(SEARCH("NO",M170)))</formula>
    </cfRule>
    <cfRule type="containsText" dxfId="1778" priority="1608" operator="containsText" text="SI">
      <formula>NOT(ISERROR(SEARCH("SI",M170)))</formula>
    </cfRule>
  </conditionalFormatting>
  <conditionalFormatting sqref="M173">
    <cfRule type="containsText" dxfId="1777" priority="1605" operator="containsText" text="NO">
      <formula>NOT(ISERROR(SEARCH("NO",M173)))</formula>
    </cfRule>
    <cfRule type="containsText" dxfId="1776" priority="1606" operator="containsText" text="SI">
      <formula>NOT(ISERROR(SEARCH("SI",M173)))</formula>
    </cfRule>
  </conditionalFormatting>
  <conditionalFormatting sqref="M176">
    <cfRule type="containsText" dxfId="1775" priority="1603" operator="containsText" text="NO">
      <formula>NOT(ISERROR(SEARCH("NO",M176)))</formula>
    </cfRule>
    <cfRule type="containsText" dxfId="1774" priority="1604" operator="containsText" text="SI">
      <formula>NOT(ISERROR(SEARCH("SI",M176)))</formula>
    </cfRule>
  </conditionalFormatting>
  <conditionalFormatting sqref="M179">
    <cfRule type="containsText" dxfId="1773" priority="1601" operator="containsText" text="NO">
      <formula>NOT(ISERROR(SEARCH("NO",M179)))</formula>
    </cfRule>
    <cfRule type="containsText" dxfId="1772" priority="1602" operator="containsText" text="SI">
      <formula>NOT(ISERROR(SEARCH("SI",M179)))</formula>
    </cfRule>
  </conditionalFormatting>
  <conditionalFormatting sqref="M182">
    <cfRule type="containsText" dxfId="1771" priority="1599" operator="containsText" text="NO">
      <formula>NOT(ISERROR(SEARCH("NO",M182)))</formula>
    </cfRule>
    <cfRule type="containsText" dxfId="1770" priority="1600" operator="containsText" text="SI">
      <formula>NOT(ISERROR(SEARCH("SI",M182)))</formula>
    </cfRule>
  </conditionalFormatting>
  <conditionalFormatting sqref="M185">
    <cfRule type="containsText" dxfId="1769" priority="1597" operator="containsText" text="NO">
      <formula>NOT(ISERROR(SEARCH("NO",M185)))</formula>
    </cfRule>
    <cfRule type="containsText" dxfId="1768" priority="1598" operator="containsText" text="SI">
      <formula>NOT(ISERROR(SEARCH("SI",M185)))</formula>
    </cfRule>
  </conditionalFormatting>
  <conditionalFormatting sqref="M188">
    <cfRule type="containsText" dxfId="1767" priority="1595" operator="containsText" text="NO">
      <formula>NOT(ISERROR(SEARCH("NO",M188)))</formula>
    </cfRule>
    <cfRule type="containsText" dxfId="1766" priority="1596" operator="containsText" text="SI">
      <formula>NOT(ISERROR(SEARCH("SI",M188)))</formula>
    </cfRule>
  </conditionalFormatting>
  <conditionalFormatting sqref="M191">
    <cfRule type="containsText" dxfId="1765" priority="1593" operator="containsText" text="NO">
      <formula>NOT(ISERROR(SEARCH("NO",M191)))</formula>
    </cfRule>
    <cfRule type="containsText" dxfId="1764" priority="1594" operator="containsText" text="SI">
      <formula>NOT(ISERROR(SEARCH("SI",M191)))</formula>
    </cfRule>
  </conditionalFormatting>
  <conditionalFormatting sqref="M194">
    <cfRule type="containsText" dxfId="1763" priority="1591" operator="containsText" text="NO">
      <formula>NOT(ISERROR(SEARCH("NO",M194)))</formula>
    </cfRule>
    <cfRule type="containsText" dxfId="1762" priority="1592" operator="containsText" text="SI">
      <formula>NOT(ISERROR(SEARCH("SI",M194)))</formula>
    </cfRule>
  </conditionalFormatting>
  <conditionalFormatting sqref="M197">
    <cfRule type="containsText" dxfId="1761" priority="1589" operator="containsText" text="NO">
      <formula>NOT(ISERROR(SEARCH("NO",M197)))</formula>
    </cfRule>
    <cfRule type="containsText" dxfId="1760" priority="1590" operator="containsText" text="SI">
      <formula>NOT(ISERROR(SEARCH("SI",M197)))</formula>
    </cfRule>
  </conditionalFormatting>
  <conditionalFormatting sqref="M200">
    <cfRule type="containsText" dxfId="1759" priority="1587" operator="containsText" text="NO">
      <formula>NOT(ISERROR(SEARCH("NO",M200)))</formula>
    </cfRule>
    <cfRule type="containsText" dxfId="1758" priority="1588" operator="containsText" text="SI">
      <formula>NOT(ISERROR(SEARCH("SI",M200)))</formula>
    </cfRule>
  </conditionalFormatting>
  <conditionalFormatting sqref="M203">
    <cfRule type="containsText" dxfId="1757" priority="1585" operator="containsText" text="NO">
      <formula>NOT(ISERROR(SEARCH("NO",M203)))</formula>
    </cfRule>
    <cfRule type="containsText" dxfId="1756" priority="1586" operator="containsText" text="SI">
      <formula>NOT(ISERROR(SEARCH("SI",M203)))</formula>
    </cfRule>
  </conditionalFormatting>
  <conditionalFormatting sqref="M206">
    <cfRule type="containsText" dxfId="1755" priority="1583" operator="containsText" text="NO">
      <formula>NOT(ISERROR(SEARCH("NO",M206)))</formula>
    </cfRule>
    <cfRule type="containsText" dxfId="1754" priority="1584" operator="containsText" text="SI">
      <formula>NOT(ISERROR(SEARCH("SI",M206)))</formula>
    </cfRule>
  </conditionalFormatting>
  <conditionalFormatting sqref="M209">
    <cfRule type="containsText" dxfId="1753" priority="1581" operator="containsText" text="NO">
      <formula>NOT(ISERROR(SEARCH("NO",M209)))</formula>
    </cfRule>
    <cfRule type="containsText" dxfId="1752" priority="1582" operator="containsText" text="SI">
      <formula>NOT(ISERROR(SEARCH("SI",M209)))</formula>
    </cfRule>
  </conditionalFormatting>
  <conditionalFormatting sqref="M212">
    <cfRule type="containsText" dxfId="1751" priority="1579" operator="containsText" text="NO">
      <formula>NOT(ISERROR(SEARCH("NO",M212)))</formula>
    </cfRule>
    <cfRule type="containsText" dxfId="1750" priority="1580" operator="containsText" text="SI">
      <formula>NOT(ISERROR(SEARCH("SI",M212)))</formula>
    </cfRule>
  </conditionalFormatting>
  <conditionalFormatting sqref="M215">
    <cfRule type="containsText" dxfId="1749" priority="1577" operator="containsText" text="NO">
      <formula>NOT(ISERROR(SEARCH("NO",M215)))</formula>
    </cfRule>
    <cfRule type="containsText" dxfId="1748" priority="1578" operator="containsText" text="SI">
      <formula>NOT(ISERROR(SEARCH("SI",M215)))</formula>
    </cfRule>
  </conditionalFormatting>
  <conditionalFormatting sqref="M218">
    <cfRule type="containsText" dxfId="1747" priority="1575" operator="containsText" text="NO">
      <formula>NOT(ISERROR(SEARCH("NO",M218)))</formula>
    </cfRule>
    <cfRule type="containsText" dxfId="1746" priority="1576" operator="containsText" text="SI">
      <formula>NOT(ISERROR(SEARCH("SI",M218)))</formula>
    </cfRule>
  </conditionalFormatting>
  <conditionalFormatting sqref="M221">
    <cfRule type="containsText" dxfId="1745" priority="1573" operator="containsText" text="NO">
      <formula>NOT(ISERROR(SEARCH("NO",M221)))</formula>
    </cfRule>
    <cfRule type="containsText" dxfId="1744" priority="1574" operator="containsText" text="SI">
      <formula>NOT(ISERROR(SEARCH("SI",M221)))</formula>
    </cfRule>
  </conditionalFormatting>
  <conditionalFormatting sqref="M224">
    <cfRule type="containsText" dxfId="1743" priority="1571" operator="containsText" text="NO">
      <formula>NOT(ISERROR(SEARCH("NO",M224)))</formula>
    </cfRule>
    <cfRule type="containsText" dxfId="1742" priority="1572" operator="containsText" text="SI">
      <formula>NOT(ISERROR(SEARCH("SI",M224)))</formula>
    </cfRule>
  </conditionalFormatting>
  <conditionalFormatting sqref="M227">
    <cfRule type="containsText" dxfId="1741" priority="1569" operator="containsText" text="NO">
      <formula>NOT(ISERROR(SEARCH("NO",M227)))</formula>
    </cfRule>
    <cfRule type="containsText" dxfId="1740" priority="1570" operator="containsText" text="SI">
      <formula>NOT(ISERROR(SEARCH("SI",M227)))</formula>
    </cfRule>
  </conditionalFormatting>
  <conditionalFormatting sqref="M230">
    <cfRule type="containsText" dxfId="1739" priority="1567" operator="containsText" text="NO">
      <formula>NOT(ISERROR(SEARCH("NO",M230)))</formula>
    </cfRule>
    <cfRule type="containsText" dxfId="1738" priority="1568" operator="containsText" text="SI">
      <formula>NOT(ISERROR(SEARCH("SI",M230)))</formula>
    </cfRule>
  </conditionalFormatting>
  <conditionalFormatting sqref="M233">
    <cfRule type="containsText" dxfId="1737" priority="1565" operator="containsText" text="NO">
      <formula>NOT(ISERROR(SEARCH("NO",M233)))</formula>
    </cfRule>
    <cfRule type="containsText" dxfId="1736" priority="1566" operator="containsText" text="SI">
      <formula>NOT(ISERROR(SEARCH("SI",M233)))</formula>
    </cfRule>
  </conditionalFormatting>
  <conditionalFormatting sqref="M236">
    <cfRule type="containsText" dxfId="1735" priority="1563" operator="containsText" text="NO">
      <formula>NOT(ISERROR(SEARCH("NO",M236)))</formula>
    </cfRule>
    <cfRule type="containsText" dxfId="1734" priority="1564" operator="containsText" text="SI">
      <formula>NOT(ISERROR(SEARCH("SI",M236)))</formula>
    </cfRule>
  </conditionalFormatting>
  <conditionalFormatting sqref="M239">
    <cfRule type="containsText" dxfId="1733" priority="1561" operator="containsText" text="NO">
      <formula>NOT(ISERROR(SEARCH("NO",M239)))</formula>
    </cfRule>
    <cfRule type="containsText" dxfId="1732" priority="1562" operator="containsText" text="SI">
      <formula>NOT(ISERROR(SEARCH("SI",M239)))</formula>
    </cfRule>
  </conditionalFormatting>
  <conditionalFormatting sqref="M242">
    <cfRule type="containsText" dxfId="1731" priority="1559" operator="containsText" text="NO">
      <formula>NOT(ISERROR(SEARCH("NO",M242)))</formula>
    </cfRule>
    <cfRule type="containsText" dxfId="1730" priority="1560" operator="containsText" text="SI">
      <formula>NOT(ISERROR(SEARCH("SI",M242)))</formula>
    </cfRule>
  </conditionalFormatting>
  <conditionalFormatting sqref="M245">
    <cfRule type="containsText" dxfId="1729" priority="1557" operator="containsText" text="NO">
      <formula>NOT(ISERROR(SEARCH("NO",M245)))</formula>
    </cfRule>
    <cfRule type="containsText" dxfId="1728" priority="1558" operator="containsText" text="SI">
      <formula>NOT(ISERROR(SEARCH("SI",M245)))</formula>
    </cfRule>
  </conditionalFormatting>
  <conditionalFormatting sqref="M251">
    <cfRule type="containsText" dxfId="1727" priority="1553" operator="containsText" text="NO">
      <formula>NOT(ISERROR(SEARCH("NO",M251)))</formula>
    </cfRule>
    <cfRule type="containsText" dxfId="1726" priority="1554" operator="containsText" text="SI">
      <formula>NOT(ISERROR(SEARCH("SI",M251)))</formula>
    </cfRule>
  </conditionalFormatting>
  <conditionalFormatting sqref="M253">
    <cfRule type="containsText" dxfId="1725" priority="1551" operator="containsText" text="NO">
      <formula>NOT(ISERROR(SEARCH("NO",M253)))</formula>
    </cfRule>
    <cfRule type="containsText" dxfId="1724" priority="1552" operator="containsText" text="SI">
      <formula>NOT(ISERROR(SEARCH("SI",M253)))</formula>
    </cfRule>
  </conditionalFormatting>
  <conditionalFormatting sqref="M255">
    <cfRule type="containsText" dxfId="1723" priority="1549" operator="containsText" text="NO">
      <formula>NOT(ISERROR(SEARCH("NO",M255)))</formula>
    </cfRule>
    <cfRule type="containsText" dxfId="1722" priority="1550" operator="containsText" text="SI">
      <formula>NOT(ISERROR(SEARCH("SI",M255)))</formula>
    </cfRule>
  </conditionalFormatting>
  <conditionalFormatting sqref="M257">
    <cfRule type="containsText" dxfId="1721" priority="1547" operator="containsText" text="NO">
      <formula>NOT(ISERROR(SEARCH("NO",M257)))</formula>
    </cfRule>
    <cfRule type="containsText" dxfId="1720" priority="1548" operator="containsText" text="SI">
      <formula>NOT(ISERROR(SEARCH("SI",M257)))</formula>
    </cfRule>
  </conditionalFormatting>
  <conditionalFormatting sqref="M260">
    <cfRule type="containsText" dxfId="1719" priority="1545" operator="containsText" text="NO">
      <formula>NOT(ISERROR(SEARCH("NO",M260)))</formula>
    </cfRule>
    <cfRule type="containsText" dxfId="1718" priority="1546" operator="containsText" text="SI">
      <formula>NOT(ISERROR(SEARCH("SI",M260)))</formula>
    </cfRule>
  </conditionalFormatting>
  <conditionalFormatting sqref="M263">
    <cfRule type="containsText" dxfId="1717" priority="1543" operator="containsText" text="NO">
      <formula>NOT(ISERROR(SEARCH("NO",M263)))</formula>
    </cfRule>
    <cfRule type="containsText" dxfId="1716" priority="1544" operator="containsText" text="SI">
      <formula>NOT(ISERROR(SEARCH("SI",M263)))</formula>
    </cfRule>
  </conditionalFormatting>
  <conditionalFormatting sqref="M269">
    <cfRule type="containsText" dxfId="1715" priority="1541" operator="containsText" text="NO">
      <formula>NOT(ISERROR(SEARCH("NO",M269)))</formula>
    </cfRule>
    <cfRule type="containsText" dxfId="1714" priority="1542" operator="containsText" text="SI">
      <formula>NOT(ISERROR(SEARCH("SI",M269)))</formula>
    </cfRule>
  </conditionalFormatting>
  <conditionalFormatting sqref="M271">
    <cfRule type="containsText" dxfId="1713" priority="1539" operator="containsText" text="NO">
      <formula>NOT(ISERROR(SEARCH("NO",M271)))</formula>
    </cfRule>
    <cfRule type="containsText" dxfId="1712" priority="1540" operator="containsText" text="SI">
      <formula>NOT(ISERROR(SEARCH("SI",M271)))</formula>
    </cfRule>
  </conditionalFormatting>
  <conditionalFormatting sqref="M273">
    <cfRule type="containsText" dxfId="1711" priority="1537" operator="containsText" text="NO">
      <formula>NOT(ISERROR(SEARCH("NO",M273)))</formula>
    </cfRule>
    <cfRule type="containsText" dxfId="1710" priority="1538" operator="containsText" text="SI">
      <formula>NOT(ISERROR(SEARCH("SI",M273)))</formula>
    </cfRule>
  </conditionalFormatting>
  <conditionalFormatting sqref="M275">
    <cfRule type="containsText" dxfId="1709" priority="1535" operator="containsText" text="NO">
      <formula>NOT(ISERROR(SEARCH("NO",M275)))</formula>
    </cfRule>
    <cfRule type="containsText" dxfId="1708" priority="1536" operator="containsText" text="SI">
      <formula>NOT(ISERROR(SEARCH("SI",M275)))</formula>
    </cfRule>
  </conditionalFormatting>
  <conditionalFormatting sqref="M277">
    <cfRule type="containsText" dxfId="1707" priority="1533" operator="containsText" text="NO">
      <formula>NOT(ISERROR(SEARCH("NO",M277)))</formula>
    </cfRule>
    <cfRule type="containsText" dxfId="1706" priority="1534" operator="containsText" text="SI">
      <formula>NOT(ISERROR(SEARCH("SI",M277)))</formula>
    </cfRule>
  </conditionalFormatting>
  <conditionalFormatting sqref="M287">
    <cfRule type="containsText" dxfId="1705" priority="1525" operator="containsText" text="NO">
      <formula>NOT(ISERROR(SEARCH("NO",M287)))</formula>
    </cfRule>
    <cfRule type="containsText" dxfId="1704" priority="1526" operator="containsText" text="SI">
      <formula>NOT(ISERROR(SEARCH("SI",M287)))</formula>
    </cfRule>
  </conditionalFormatting>
  <conditionalFormatting sqref="M283">
    <cfRule type="containsText" dxfId="1703" priority="1529" operator="containsText" text="NO">
      <formula>NOT(ISERROR(SEARCH("NO",M283)))</formula>
    </cfRule>
    <cfRule type="containsText" dxfId="1702" priority="1530" operator="containsText" text="SI">
      <formula>NOT(ISERROR(SEARCH("SI",M283)))</formula>
    </cfRule>
  </conditionalFormatting>
  <conditionalFormatting sqref="M285">
    <cfRule type="containsText" dxfId="1701" priority="1527" operator="containsText" text="NO">
      <formula>NOT(ISERROR(SEARCH("NO",M285)))</formula>
    </cfRule>
    <cfRule type="containsText" dxfId="1700" priority="1528" operator="containsText" text="SI">
      <formula>NOT(ISERROR(SEARCH("SI",M285)))</formula>
    </cfRule>
  </conditionalFormatting>
  <conditionalFormatting sqref="M298">
    <cfRule type="containsText" dxfId="1699" priority="1515" operator="containsText" text="NO">
      <formula>NOT(ISERROR(SEARCH("NO",M298)))</formula>
    </cfRule>
    <cfRule type="containsText" dxfId="1698" priority="1516" operator="containsText" text="SI">
      <formula>NOT(ISERROR(SEARCH("SI",M298)))</formula>
    </cfRule>
  </conditionalFormatting>
  <conditionalFormatting sqref="M292">
    <cfRule type="containsText" dxfId="1697" priority="1521" operator="containsText" text="NO">
      <formula>NOT(ISERROR(SEARCH("NO",M292)))</formula>
    </cfRule>
    <cfRule type="containsText" dxfId="1696" priority="1522" operator="containsText" text="SI">
      <formula>NOT(ISERROR(SEARCH("SI",M292)))</formula>
    </cfRule>
  </conditionalFormatting>
  <conditionalFormatting sqref="M294">
    <cfRule type="containsText" dxfId="1695" priority="1519" operator="containsText" text="NO">
      <formula>NOT(ISERROR(SEARCH("NO",M294)))</formula>
    </cfRule>
    <cfRule type="containsText" dxfId="1694" priority="1520" operator="containsText" text="SI">
      <formula>NOT(ISERROR(SEARCH("SI",M294)))</formula>
    </cfRule>
  </conditionalFormatting>
  <conditionalFormatting sqref="M296">
    <cfRule type="containsText" dxfId="1693" priority="1517" operator="containsText" text="NO">
      <formula>NOT(ISERROR(SEARCH("NO",M296)))</formula>
    </cfRule>
    <cfRule type="containsText" dxfId="1692" priority="1518" operator="containsText" text="SI">
      <formula>NOT(ISERROR(SEARCH("SI",M296)))</formula>
    </cfRule>
  </conditionalFormatting>
  <conditionalFormatting sqref="M300">
    <cfRule type="containsText" dxfId="1691" priority="1513" operator="containsText" text="NO">
      <formula>NOT(ISERROR(SEARCH("NO",M300)))</formula>
    </cfRule>
    <cfRule type="containsText" dxfId="1690" priority="1514" operator="containsText" text="SI">
      <formula>NOT(ISERROR(SEARCH("SI",M300)))</formula>
    </cfRule>
  </conditionalFormatting>
  <conditionalFormatting sqref="M302">
    <cfRule type="containsText" dxfId="1689" priority="1511" operator="containsText" text="NO">
      <formula>NOT(ISERROR(SEARCH("NO",M302)))</formula>
    </cfRule>
    <cfRule type="containsText" dxfId="1688" priority="1512" operator="containsText" text="SI">
      <formula>NOT(ISERROR(SEARCH("SI",M302)))</formula>
    </cfRule>
  </conditionalFormatting>
  <conditionalFormatting sqref="M304">
    <cfRule type="containsText" dxfId="1687" priority="1509" operator="containsText" text="NO">
      <formula>NOT(ISERROR(SEARCH("NO",M304)))</formula>
    </cfRule>
    <cfRule type="containsText" dxfId="1686" priority="1510" operator="containsText" text="SI">
      <formula>NOT(ISERROR(SEARCH("SI",M304)))</formula>
    </cfRule>
  </conditionalFormatting>
  <conditionalFormatting sqref="M306">
    <cfRule type="containsText" dxfId="1685" priority="1507" operator="containsText" text="NO">
      <formula>NOT(ISERROR(SEARCH("NO",M306)))</formula>
    </cfRule>
    <cfRule type="containsText" dxfId="1684" priority="1508" operator="containsText" text="SI">
      <formula>NOT(ISERROR(SEARCH("SI",M306)))</formula>
    </cfRule>
  </conditionalFormatting>
  <conditionalFormatting sqref="M309">
    <cfRule type="containsText" dxfId="1683" priority="1505" operator="containsText" text="NO">
      <formula>NOT(ISERROR(SEARCH("NO",M309)))</formula>
    </cfRule>
    <cfRule type="containsText" dxfId="1682" priority="1506" operator="containsText" text="SI">
      <formula>NOT(ISERROR(SEARCH("SI",M309)))</formula>
    </cfRule>
  </conditionalFormatting>
  <conditionalFormatting sqref="M312">
    <cfRule type="containsText" dxfId="1681" priority="1503" operator="containsText" text="NO">
      <formula>NOT(ISERROR(SEARCH("NO",M312)))</formula>
    </cfRule>
    <cfRule type="containsText" dxfId="1680" priority="1504" operator="containsText" text="SI">
      <formula>NOT(ISERROR(SEARCH("SI",M312)))</formula>
    </cfRule>
  </conditionalFormatting>
  <conditionalFormatting sqref="M315">
    <cfRule type="containsText" dxfId="1679" priority="1501" operator="containsText" text="NO">
      <formula>NOT(ISERROR(SEARCH("NO",M315)))</formula>
    </cfRule>
    <cfRule type="containsText" dxfId="1678" priority="1502" operator="containsText" text="SI">
      <formula>NOT(ISERROR(SEARCH("SI",M315)))</formula>
    </cfRule>
  </conditionalFormatting>
  <conditionalFormatting sqref="M318">
    <cfRule type="containsText" dxfId="1677" priority="1499" operator="containsText" text="NO">
      <formula>NOT(ISERROR(SEARCH("NO",M318)))</formula>
    </cfRule>
    <cfRule type="containsText" dxfId="1676" priority="1500" operator="containsText" text="SI">
      <formula>NOT(ISERROR(SEARCH("SI",M318)))</formula>
    </cfRule>
  </conditionalFormatting>
  <conditionalFormatting sqref="M321">
    <cfRule type="containsText" dxfId="1675" priority="1497" operator="containsText" text="NO">
      <formula>NOT(ISERROR(SEARCH("NO",M321)))</formula>
    </cfRule>
    <cfRule type="containsText" dxfId="1674" priority="1498" operator="containsText" text="SI">
      <formula>NOT(ISERROR(SEARCH("SI",M321)))</formula>
    </cfRule>
  </conditionalFormatting>
  <conditionalFormatting sqref="M324">
    <cfRule type="containsText" dxfId="1673" priority="1495" operator="containsText" text="NO">
      <formula>NOT(ISERROR(SEARCH("NO",M324)))</formula>
    </cfRule>
    <cfRule type="containsText" dxfId="1672" priority="1496" operator="containsText" text="SI">
      <formula>NOT(ISERROR(SEARCH("SI",M324)))</formula>
    </cfRule>
  </conditionalFormatting>
  <conditionalFormatting sqref="M327">
    <cfRule type="containsText" dxfId="1671" priority="1493" operator="containsText" text="NO">
      <formula>NOT(ISERROR(SEARCH("NO",M327)))</formula>
    </cfRule>
    <cfRule type="containsText" dxfId="1670" priority="1494" operator="containsText" text="SI">
      <formula>NOT(ISERROR(SEARCH("SI",M327)))</formula>
    </cfRule>
  </conditionalFormatting>
  <conditionalFormatting sqref="M330">
    <cfRule type="containsText" dxfId="1669" priority="1491" operator="containsText" text="NO">
      <formula>NOT(ISERROR(SEARCH("NO",M330)))</formula>
    </cfRule>
    <cfRule type="containsText" dxfId="1668" priority="1492" operator="containsText" text="SI">
      <formula>NOT(ISERROR(SEARCH("SI",M330)))</formula>
    </cfRule>
  </conditionalFormatting>
  <conditionalFormatting sqref="M333">
    <cfRule type="containsText" dxfId="1667" priority="1489" operator="containsText" text="NO">
      <formula>NOT(ISERROR(SEARCH("NO",M333)))</formula>
    </cfRule>
    <cfRule type="containsText" dxfId="1666" priority="1490" operator="containsText" text="SI">
      <formula>NOT(ISERROR(SEARCH("SI",M333)))</formula>
    </cfRule>
  </conditionalFormatting>
  <conditionalFormatting sqref="M336">
    <cfRule type="containsText" dxfId="1665" priority="1487" operator="containsText" text="NO">
      <formula>NOT(ISERROR(SEARCH("NO",M336)))</formula>
    </cfRule>
    <cfRule type="containsText" dxfId="1664" priority="1488" operator="containsText" text="SI">
      <formula>NOT(ISERROR(SEARCH("SI",M336)))</formula>
    </cfRule>
  </conditionalFormatting>
  <conditionalFormatting sqref="M339">
    <cfRule type="containsText" dxfId="1663" priority="1485" operator="containsText" text="NO">
      <formula>NOT(ISERROR(SEARCH("NO",M339)))</formula>
    </cfRule>
    <cfRule type="containsText" dxfId="1662" priority="1486" operator="containsText" text="SI">
      <formula>NOT(ISERROR(SEARCH("SI",M339)))</formula>
    </cfRule>
  </conditionalFormatting>
  <conditionalFormatting sqref="M342">
    <cfRule type="containsText" dxfId="1661" priority="1483" operator="containsText" text="NO">
      <formula>NOT(ISERROR(SEARCH("NO",M342)))</formula>
    </cfRule>
    <cfRule type="containsText" dxfId="1660" priority="1484" operator="containsText" text="SI">
      <formula>NOT(ISERROR(SEARCH("SI",M342)))</formula>
    </cfRule>
  </conditionalFormatting>
  <conditionalFormatting sqref="M345">
    <cfRule type="containsText" dxfId="1659" priority="1481" operator="containsText" text="NO">
      <formula>NOT(ISERROR(SEARCH("NO",M345)))</formula>
    </cfRule>
    <cfRule type="containsText" dxfId="1658" priority="1482" operator="containsText" text="SI">
      <formula>NOT(ISERROR(SEARCH("SI",M345)))</formula>
    </cfRule>
  </conditionalFormatting>
  <conditionalFormatting sqref="M360">
    <cfRule type="containsText" dxfId="1657" priority="1469" operator="containsText" text="NO">
      <formula>NOT(ISERROR(SEARCH("NO",M360)))</formula>
    </cfRule>
    <cfRule type="containsText" dxfId="1656" priority="1470" operator="containsText" text="SI">
      <formula>NOT(ISERROR(SEARCH("SI",M360)))</formula>
    </cfRule>
  </conditionalFormatting>
  <conditionalFormatting sqref="M351">
    <cfRule type="containsText" dxfId="1655" priority="1477" operator="containsText" text="NO">
      <formula>NOT(ISERROR(SEARCH("NO",M351)))</formula>
    </cfRule>
    <cfRule type="containsText" dxfId="1654" priority="1478" operator="containsText" text="SI">
      <formula>NOT(ISERROR(SEARCH("SI",M351)))</formula>
    </cfRule>
  </conditionalFormatting>
  <conditionalFormatting sqref="M353">
    <cfRule type="containsText" dxfId="1653" priority="1475" operator="containsText" text="NO">
      <formula>NOT(ISERROR(SEARCH("NO",M353)))</formula>
    </cfRule>
    <cfRule type="containsText" dxfId="1652" priority="1476" operator="containsText" text="SI">
      <formula>NOT(ISERROR(SEARCH("SI",M353)))</formula>
    </cfRule>
  </conditionalFormatting>
  <conditionalFormatting sqref="M355">
    <cfRule type="containsText" dxfId="1651" priority="1473" operator="containsText" text="NO">
      <formula>NOT(ISERROR(SEARCH("NO",M355)))</formula>
    </cfRule>
    <cfRule type="containsText" dxfId="1650" priority="1474" operator="containsText" text="SI">
      <formula>NOT(ISERROR(SEARCH("SI",M355)))</formula>
    </cfRule>
  </conditionalFormatting>
  <conditionalFormatting sqref="M357">
    <cfRule type="containsText" dxfId="1649" priority="1471" operator="containsText" text="NO">
      <formula>NOT(ISERROR(SEARCH("NO",M357)))</formula>
    </cfRule>
    <cfRule type="containsText" dxfId="1648" priority="1472" operator="containsText" text="SI">
      <formula>NOT(ISERROR(SEARCH("SI",M357)))</formula>
    </cfRule>
  </conditionalFormatting>
  <conditionalFormatting sqref="M363">
    <cfRule type="containsText" dxfId="1647" priority="1467" operator="containsText" text="NO">
      <formula>NOT(ISERROR(SEARCH("NO",M363)))</formula>
    </cfRule>
    <cfRule type="containsText" dxfId="1646" priority="1468" operator="containsText" text="SI">
      <formula>NOT(ISERROR(SEARCH("SI",M363)))</formula>
    </cfRule>
  </conditionalFormatting>
  <conditionalFormatting sqref="M369">
    <cfRule type="containsText" dxfId="1645" priority="1465" operator="containsText" text="NO">
      <formula>NOT(ISERROR(SEARCH("NO",M369)))</formula>
    </cfRule>
    <cfRule type="containsText" dxfId="1644" priority="1466" operator="containsText" text="SI">
      <formula>NOT(ISERROR(SEARCH("SI",M369)))</formula>
    </cfRule>
  </conditionalFormatting>
  <conditionalFormatting sqref="M371">
    <cfRule type="containsText" dxfId="1643" priority="1463" operator="containsText" text="NO">
      <formula>NOT(ISERROR(SEARCH("NO",M371)))</formula>
    </cfRule>
    <cfRule type="containsText" dxfId="1642" priority="1464" operator="containsText" text="SI">
      <formula>NOT(ISERROR(SEARCH("SI",M371)))</formula>
    </cfRule>
  </conditionalFormatting>
  <conditionalFormatting sqref="M373">
    <cfRule type="containsText" dxfId="1641" priority="1461" operator="containsText" text="NO">
      <formula>NOT(ISERROR(SEARCH("NO",M373)))</formula>
    </cfRule>
    <cfRule type="containsText" dxfId="1640" priority="1462" operator="containsText" text="SI">
      <formula>NOT(ISERROR(SEARCH("SI",M373)))</formula>
    </cfRule>
  </conditionalFormatting>
  <conditionalFormatting sqref="M375">
    <cfRule type="containsText" dxfId="1639" priority="1459" operator="containsText" text="NO">
      <formula>NOT(ISERROR(SEARCH("NO",M375)))</formula>
    </cfRule>
    <cfRule type="containsText" dxfId="1638" priority="1460" operator="containsText" text="SI">
      <formula>NOT(ISERROR(SEARCH("SI",M375)))</formula>
    </cfRule>
  </conditionalFormatting>
  <conditionalFormatting sqref="M377">
    <cfRule type="containsText" dxfId="1637" priority="1457" operator="containsText" text="NO">
      <formula>NOT(ISERROR(SEARCH("NO",M377)))</formula>
    </cfRule>
    <cfRule type="containsText" dxfId="1636" priority="1458" operator="containsText" text="SI">
      <formula>NOT(ISERROR(SEARCH("SI",M377)))</formula>
    </cfRule>
  </conditionalFormatting>
  <conditionalFormatting sqref="M383">
    <cfRule type="containsText" dxfId="1635" priority="1455" operator="containsText" text="NO">
      <formula>NOT(ISERROR(SEARCH("NO",M383)))</formula>
    </cfRule>
    <cfRule type="containsText" dxfId="1634" priority="1456" operator="containsText" text="SI">
      <formula>NOT(ISERROR(SEARCH("SI",M383)))</formula>
    </cfRule>
  </conditionalFormatting>
  <conditionalFormatting sqref="M385">
    <cfRule type="containsText" dxfId="1633" priority="1453" operator="containsText" text="NO">
      <formula>NOT(ISERROR(SEARCH("NO",M385)))</formula>
    </cfRule>
    <cfRule type="containsText" dxfId="1632" priority="1454" operator="containsText" text="SI">
      <formula>NOT(ISERROR(SEARCH("SI",M385)))</formula>
    </cfRule>
  </conditionalFormatting>
  <conditionalFormatting sqref="M387">
    <cfRule type="containsText" dxfId="1631" priority="1451" operator="containsText" text="NO">
      <formula>NOT(ISERROR(SEARCH("NO",M387)))</formula>
    </cfRule>
    <cfRule type="containsText" dxfId="1630" priority="1452" operator="containsText" text="SI">
      <formula>NOT(ISERROR(SEARCH("SI",M387)))</formula>
    </cfRule>
  </conditionalFormatting>
  <conditionalFormatting sqref="M392">
    <cfRule type="containsText" dxfId="1629" priority="1449" operator="containsText" text="NO">
      <formula>NOT(ISERROR(SEARCH("NO",M392)))</formula>
    </cfRule>
    <cfRule type="containsText" dxfId="1628" priority="1450" operator="containsText" text="SI">
      <formula>NOT(ISERROR(SEARCH("SI",M392)))</formula>
    </cfRule>
  </conditionalFormatting>
  <conditionalFormatting sqref="M394">
    <cfRule type="containsText" dxfId="1627" priority="1447" operator="containsText" text="NO">
      <formula>NOT(ISERROR(SEARCH("NO",M394)))</formula>
    </cfRule>
    <cfRule type="containsText" dxfId="1626" priority="1448" operator="containsText" text="SI">
      <formula>NOT(ISERROR(SEARCH("SI",M394)))</formula>
    </cfRule>
  </conditionalFormatting>
  <conditionalFormatting sqref="M396">
    <cfRule type="containsText" dxfId="1625" priority="1445" operator="containsText" text="NO">
      <formula>NOT(ISERROR(SEARCH("NO",M396)))</formula>
    </cfRule>
    <cfRule type="containsText" dxfId="1624" priority="1446" operator="containsText" text="SI">
      <formula>NOT(ISERROR(SEARCH("SI",M396)))</formula>
    </cfRule>
  </conditionalFormatting>
  <conditionalFormatting sqref="M398">
    <cfRule type="containsText" dxfId="1623" priority="1443" operator="containsText" text="NO">
      <formula>NOT(ISERROR(SEARCH("NO",M398)))</formula>
    </cfRule>
    <cfRule type="containsText" dxfId="1622" priority="1444" operator="containsText" text="SI">
      <formula>NOT(ISERROR(SEARCH("SI",M398)))</formula>
    </cfRule>
  </conditionalFormatting>
  <conditionalFormatting sqref="M400">
    <cfRule type="containsText" dxfId="1621" priority="1441" operator="containsText" text="NO">
      <formula>NOT(ISERROR(SEARCH("NO",M400)))</formula>
    </cfRule>
    <cfRule type="containsText" dxfId="1620" priority="1442" operator="containsText" text="SI">
      <formula>NOT(ISERROR(SEARCH("SI",M400)))</formula>
    </cfRule>
  </conditionalFormatting>
  <conditionalFormatting sqref="M402">
    <cfRule type="containsText" dxfId="1619" priority="1439" operator="containsText" text="NO">
      <formula>NOT(ISERROR(SEARCH("NO",M402)))</formula>
    </cfRule>
    <cfRule type="containsText" dxfId="1618" priority="1440" operator="containsText" text="SI">
      <formula>NOT(ISERROR(SEARCH("SI",M402)))</formula>
    </cfRule>
  </conditionalFormatting>
  <conditionalFormatting sqref="M404">
    <cfRule type="containsText" dxfId="1617" priority="1437" operator="containsText" text="NO">
      <formula>NOT(ISERROR(SEARCH("NO",M404)))</formula>
    </cfRule>
    <cfRule type="containsText" dxfId="1616" priority="1438" operator="containsText" text="SI">
      <formula>NOT(ISERROR(SEARCH("SI",M404)))</formula>
    </cfRule>
  </conditionalFormatting>
  <conditionalFormatting sqref="M406">
    <cfRule type="containsText" dxfId="1615" priority="1435" operator="containsText" text="NO">
      <formula>NOT(ISERROR(SEARCH("NO",M406)))</formula>
    </cfRule>
    <cfRule type="containsText" dxfId="1614" priority="1436" operator="containsText" text="SI">
      <formula>NOT(ISERROR(SEARCH("SI",M406)))</formula>
    </cfRule>
  </conditionalFormatting>
  <conditionalFormatting sqref="M409">
    <cfRule type="containsText" dxfId="1613" priority="1433" operator="containsText" text="NO">
      <formula>NOT(ISERROR(SEARCH("NO",M409)))</formula>
    </cfRule>
    <cfRule type="containsText" dxfId="1612" priority="1434" operator="containsText" text="SI">
      <formula>NOT(ISERROR(SEARCH("SI",M409)))</formula>
    </cfRule>
  </conditionalFormatting>
  <conditionalFormatting sqref="M412">
    <cfRule type="containsText" dxfId="1611" priority="1431" operator="containsText" text="NO">
      <formula>NOT(ISERROR(SEARCH("NO",M412)))</formula>
    </cfRule>
    <cfRule type="containsText" dxfId="1610" priority="1432" operator="containsText" text="SI">
      <formula>NOT(ISERROR(SEARCH("SI",M412)))</formula>
    </cfRule>
  </conditionalFormatting>
  <conditionalFormatting sqref="M415">
    <cfRule type="containsText" dxfId="1609" priority="1429" operator="containsText" text="NO">
      <formula>NOT(ISERROR(SEARCH("NO",M415)))</formula>
    </cfRule>
    <cfRule type="containsText" dxfId="1608" priority="1430" operator="containsText" text="SI">
      <formula>NOT(ISERROR(SEARCH("SI",M415)))</formula>
    </cfRule>
  </conditionalFormatting>
  <conditionalFormatting sqref="M418">
    <cfRule type="containsText" dxfId="1607" priority="1427" operator="containsText" text="NO">
      <formula>NOT(ISERROR(SEARCH("NO",M418)))</formula>
    </cfRule>
    <cfRule type="containsText" dxfId="1606" priority="1428" operator="containsText" text="SI">
      <formula>NOT(ISERROR(SEARCH("SI",M418)))</formula>
    </cfRule>
  </conditionalFormatting>
  <conditionalFormatting sqref="M421">
    <cfRule type="containsText" dxfId="1605" priority="1425" operator="containsText" text="NO">
      <formula>NOT(ISERROR(SEARCH("NO",M421)))</formula>
    </cfRule>
    <cfRule type="containsText" dxfId="1604" priority="1426" operator="containsText" text="SI">
      <formula>NOT(ISERROR(SEARCH("SI",M421)))</formula>
    </cfRule>
  </conditionalFormatting>
  <conditionalFormatting sqref="M424">
    <cfRule type="containsText" dxfId="1603" priority="1423" operator="containsText" text="NO">
      <formula>NOT(ISERROR(SEARCH("NO",M424)))</formula>
    </cfRule>
    <cfRule type="containsText" dxfId="1602" priority="1424" operator="containsText" text="SI">
      <formula>NOT(ISERROR(SEARCH("SI",M424)))</formula>
    </cfRule>
  </conditionalFormatting>
  <conditionalFormatting sqref="M427">
    <cfRule type="containsText" dxfId="1601" priority="1421" operator="containsText" text="NO">
      <formula>NOT(ISERROR(SEARCH("NO",M427)))</formula>
    </cfRule>
    <cfRule type="containsText" dxfId="1600" priority="1422" operator="containsText" text="SI">
      <formula>NOT(ISERROR(SEARCH("SI",M427)))</formula>
    </cfRule>
  </conditionalFormatting>
  <conditionalFormatting sqref="M430">
    <cfRule type="containsText" dxfId="1599" priority="1419" operator="containsText" text="NO">
      <formula>NOT(ISERROR(SEARCH("NO",M430)))</formula>
    </cfRule>
    <cfRule type="containsText" dxfId="1598" priority="1420" operator="containsText" text="SI">
      <formula>NOT(ISERROR(SEARCH("SI",M430)))</formula>
    </cfRule>
  </conditionalFormatting>
  <conditionalFormatting sqref="M433">
    <cfRule type="containsText" dxfId="1597" priority="1417" operator="containsText" text="NO">
      <formula>NOT(ISERROR(SEARCH("NO",M433)))</formula>
    </cfRule>
    <cfRule type="containsText" dxfId="1596" priority="1418" operator="containsText" text="SI">
      <formula>NOT(ISERROR(SEARCH("SI",M433)))</formula>
    </cfRule>
  </conditionalFormatting>
  <conditionalFormatting sqref="M436">
    <cfRule type="containsText" dxfId="1595" priority="1415" operator="containsText" text="NO">
      <formula>NOT(ISERROR(SEARCH("NO",M436)))</formula>
    </cfRule>
    <cfRule type="containsText" dxfId="1594" priority="1416" operator="containsText" text="SI">
      <formula>NOT(ISERROR(SEARCH("SI",M436)))</formula>
    </cfRule>
  </conditionalFormatting>
  <conditionalFormatting sqref="M439">
    <cfRule type="containsText" dxfId="1593" priority="1413" operator="containsText" text="NO">
      <formula>NOT(ISERROR(SEARCH("NO",M439)))</formula>
    </cfRule>
    <cfRule type="containsText" dxfId="1592" priority="1414" operator="containsText" text="SI">
      <formula>NOT(ISERROR(SEARCH("SI",M439)))</formula>
    </cfRule>
  </conditionalFormatting>
  <conditionalFormatting sqref="M442">
    <cfRule type="containsText" dxfId="1591" priority="1411" operator="containsText" text="NO">
      <formula>NOT(ISERROR(SEARCH("NO",M442)))</formula>
    </cfRule>
    <cfRule type="containsText" dxfId="1590" priority="1412" operator="containsText" text="SI">
      <formula>NOT(ISERROR(SEARCH("SI",M442)))</formula>
    </cfRule>
  </conditionalFormatting>
  <conditionalFormatting sqref="M445">
    <cfRule type="containsText" dxfId="1589" priority="1409" operator="containsText" text="NO">
      <formula>NOT(ISERROR(SEARCH("NO",M445)))</formula>
    </cfRule>
    <cfRule type="containsText" dxfId="1588" priority="1410" operator="containsText" text="SI">
      <formula>NOT(ISERROR(SEARCH("SI",M445)))</formula>
    </cfRule>
  </conditionalFormatting>
  <conditionalFormatting sqref="M449">
    <cfRule type="containsText" dxfId="1587" priority="1407" operator="containsText" text="NO">
      <formula>NOT(ISERROR(SEARCH("NO",M449)))</formula>
    </cfRule>
    <cfRule type="containsText" dxfId="1586" priority="1408" operator="containsText" text="SI">
      <formula>NOT(ISERROR(SEARCH("SI",M449)))</formula>
    </cfRule>
  </conditionalFormatting>
  <conditionalFormatting sqref="M455">
    <cfRule type="containsText" dxfId="1585" priority="1405" operator="containsText" text="NO">
      <formula>NOT(ISERROR(SEARCH("NO",M455)))</formula>
    </cfRule>
    <cfRule type="containsText" dxfId="1584" priority="1406" operator="containsText" text="SI">
      <formula>NOT(ISERROR(SEARCH("SI",M455)))</formula>
    </cfRule>
  </conditionalFormatting>
  <conditionalFormatting sqref="M457">
    <cfRule type="containsText" dxfId="1583" priority="1403" operator="containsText" text="NO">
      <formula>NOT(ISERROR(SEARCH("NO",M457)))</formula>
    </cfRule>
    <cfRule type="containsText" dxfId="1582" priority="1404" operator="containsText" text="SI">
      <formula>NOT(ISERROR(SEARCH("SI",M457)))</formula>
    </cfRule>
  </conditionalFormatting>
  <conditionalFormatting sqref="M462">
    <cfRule type="containsText" dxfId="1581" priority="1401" operator="containsText" text="NO">
      <formula>NOT(ISERROR(SEARCH("NO",M462)))</formula>
    </cfRule>
    <cfRule type="containsText" dxfId="1580" priority="1402" operator="containsText" text="SI">
      <formula>NOT(ISERROR(SEARCH("SI",M462)))</formula>
    </cfRule>
  </conditionalFormatting>
  <conditionalFormatting sqref="M464">
    <cfRule type="containsText" dxfId="1579" priority="1399" operator="containsText" text="NO">
      <formula>NOT(ISERROR(SEARCH("NO",M464)))</formula>
    </cfRule>
    <cfRule type="containsText" dxfId="1578" priority="1400" operator="containsText" text="SI">
      <formula>NOT(ISERROR(SEARCH("SI",M464)))</formula>
    </cfRule>
  </conditionalFormatting>
  <conditionalFormatting sqref="M469">
    <cfRule type="containsText" dxfId="1577" priority="1397" operator="containsText" text="NO">
      <formula>NOT(ISERROR(SEARCH("NO",M469)))</formula>
    </cfRule>
    <cfRule type="containsText" dxfId="1576" priority="1398" operator="containsText" text="SI">
      <formula>NOT(ISERROR(SEARCH("SI",M469)))</formula>
    </cfRule>
  </conditionalFormatting>
  <conditionalFormatting sqref="M471">
    <cfRule type="containsText" dxfId="1575" priority="1395" operator="containsText" text="NO">
      <formula>NOT(ISERROR(SEARCH("NO",M471)))</formula>
    </cfRule>
    <cfRule type="containsText" dxfId="1574" priority="1396" operator="containsText" text="SI">
      <formula>NOT(ISERROR(SEARCH("SI",M471)))</formula>
    </cfRule>
  </conditionalFormatting>
  <conditionalFormatting sqref="M473">
    <cfRule type="containsText" dxfId="1573" priority="1393" operator="containsText" text="NO">
      <formula>NOT(ISERROR(SEARCH("NO",M473)))</formula>
    </cfRule>
    <cfRule type="containsText" dxfId="1572" priority="1394" operator="containsText" text="SI">
      <formula>NOT(ISERROR(SEARCH("SI",M473)))</formula>
    </cfRule>
  </conditionalFormatting>
  <conditionalFormatting sqref="M475">
    <cfRule type="containsText" dxfId="1571" priority="1391" operator="containsText" text="NO">
      <formula>NOT(ISERROR(SEARCH("NO",M475)))</formula>
    </cfRule>
    <cfRule type="containsText" dxfId="1570" priority="1392" operator="containsText" text="SI">
      <formula>NOT(ISERROR(SEARCH("SI",M475)))</formula>
    </cfRule>
  </conditionalFormatting>
  <conditionalFormatting sqref="M480">
    <cfRule type="containsText" dxfId="1569" priority="1389" operator="containsText" text="NO">
      <formula>NOT(ISERROR(SEARCH("NO",M480)))</formula>
    </cfRule>
    <cfRule type="containsText" dxfId="1568" priority="1390" operator="containsText" text="SI">
      <formula>NOT(ISERROR(SEARCH("SI",M480)))</formula>
    </cfRule>
  </conditionalFormatting>
  <conditionalFormatting sqref="M482">
    <cfRule type="containsText" dxfId="1567" priority="1387" operator="containsText" text="NO">
      <formula>NOT(ISERROR(SEARCH("NO",M482)))</formula>
    </cfRule>
    <cfRule type="containsText" dxfId="1566" priority="1388" operator="containsText" text="SI">
      <formula>NOT(ISERROR(SEARCH("SI",M482)))</formula>
    </cfRule>
  </conditionalFormatting>
  <conditionalFormatting sqref="M484">
    <cfRule type="containsText" dxfId="1565" priority="1385" operator="containsText" text="NO">
      <formula>NOT(ISERROR(SEARCH("NO",M484)))</formula>
    </cfRule>
    <cfRule type="containsText" dxfId="1564" priority="1386" operator="containsText" text="SI">
      <formula>NOT(ISERROR(SEARCH("SI",M484)))</formula>
    </cfRule>
  </conditionalFormatting>
  <conditionalFormatting sqref="M486">
    <cfRule type="containsText" dxfId="1563" priority="1383" operator="containsText" text="NO">
      <formula>NOT(ISERROR(SEARCH("NO",M486)))</formula>
    </cfRule>
    <cfRule type="containsText" dxfId="1562" priority="1384" operator="containsText" text="SI">
      <formula>NOT(ISERROR(SEARCH("SI",M486)))</formula>
    </cfRule>
  </conditionalFormatting>
  <conditionalFormatting sqref="M491">
    <cfRule type="containsText" dxfId="1561" priority="1381" operator="containsText" text="NO">
      <formula>NOT(ISERROR(SEARCH("NO",M491)))</formula>
    </cfRule>
    <cfRule type="containsText" dxfId="1560" priority="1382" operator="containsText" text="SI">
      <formula>NOT(ISERROR(SEARCH("SI",M491)))</formula>
    </cfRule>
  </conditionalFormatting>
  <conditionalFormatting sqref="M493">
    <cfRule type="containsText" dxfId="1559" priority="1379" operator="containsText" text="NO">
      <formula>NOT(ISERROR(SEARCH("NO",M493)))</formula>
    </cfRule>
    <cfRule type="containsText" dxfId="1558" priority="1380" operator="containsText" text="SI">
      <formula>NOT(ISERROR(SEARCH("SI",M493)))</formula>
    </cfRule>
  </conditionalFormatting>
  <conditionalFormatting sqref="M495">
    <cfRule type="containsText" dxfId="1557" priority="1377" operator="containsText" text="NO">
      <formula>NOT(ISERROR(SEARCH("NO",M495)))</formula>
    </cfRule>
    <cfRule type="containsText" dxfId="1556" priority="1378" operator="containsText" text="SI">
      <formula>NOT(ISERROR(SEARCH("SI",M495)))</formula>
    </cfRule>
  </conditionalFormatting>
  <conditionalFormatting sqref="M499">
    <cfRule type="containsText" dxfId="1555" priority="1373" operator="containsText" text="NO">
      <formula>NOT(ISERROR(SEARCH("NO",M499)))</formula>
    </cfRule>
    <cfRule type="containsText" dxfId="1554" priority="1374" operator="containsText" text="SI">
      <formula>NOT(ISERROR(SEARCH("SI",M499)))</formula>
    </cfRule>
  </conditionalFormatting>
  <conditionalFormatting sqref="M501">
    <cfRule type="containsText" dxfId="1553" priority="1371" operator="containsText" text="NO">
      <formula>NOT(ISERROR(SEARCH("NO",M501)))</formula>
    </cfRule>
    <cfRule type="containsText" dxfId="1552" priority="1372" operator="containsText" text="SI">
      <formula>NOT(ISERROR(SEARCH("SI",M501)))</formula>
    </cfRule>
  </conditionalFormatting>
  <conditionalFormatting sqref="M503">
    <cfRule type="containsText" dxfId="1551" priority="1369" operator="containsText" text="NO">
      <formula>NOT(ISERROR(SEARCH("NO",M503)))</formula>
    </cfRule>
    <cfRule type="containsText" dxfId="1550" priority="1370" operator="containsText" text="SI">
      <formula>NOT(ISERROR(SEARCH("SI",M503)))</formula>
    </cfRule>
  </conditionalFormatting>
  <conditionalFormatting sqref="M509">
    <cfRule type="containsText" dxfId="1549" priority="1367" operator="containsText" text="NO">
      <formula>NOT(ISERROR(SEARCH("NO",M509)))</formula>
    </cfRule>
    <cfRule type="containsText" dxfId="1548" priority="1368" operator="containsText" text="SI">
      <formula>NOT(ISERROR(SEARCH("SI",M509)))</formula>
    </cfRule>
  </conditionalFormatting>
  <conditionalFormatting sqref="M248">
    <cfRule type="containsText" dxfId="1547" priority="1329" operator="containsText" text="NO">
      <formula>NOT(ISERROR(SEARCH("NO",M248)))</formula>
    </cfRule>
    <cfRule type="containsText" dxfId="1546" priority="1330" operator="containsText" text="SI">
      <formula>NOT(ISERROR(SEARCH("SI",M248)))</formula>
    </cfRule>
  </conditionalFormatting>
  <conditionalFormatting sqref="M511">
    <cfRule type="containsText" dxfId="1545" priority="1363" operator="containsText" text="NO">
      <formula>NOT(ISERROR(SEARCH("NO",M511)))</formula>
    </cfRule>
    <cfRule type="containsText" dxfId="1544" priority="1364" operator="containsText" text="SI">
      <formula>NOT(ISERROR(SEARCH("SI",M511)))</formula>
    </cfRule>
  </conditionalFormatting>
  <conditionalFormatting sqref="M513">
    <cfRule type="containsText" dxfId="1543" priority="1361" operator="containsText" text="NO">
      <formula>NOT(ISERROR(SEARCH("NO",M513)))</formula>
    </cfRule>
    <cfRule type="containsText" dxfId="1542" priority="1362" operator="containsText" text="SI">
      <formula>NOT(ISERROR(SEARCH("SI",M513)))</formula>
    </cfRule>
  </conditionalFormatting>
  <conditionalFormatting sqref="M515">
    <cfRule type="containsText" dxfId="1541" priority="1359" operator="containsText" text="NO">
      <formula>NOT(ISERROR(SEARCH("NO",M515)))</formula>
    </cfRule>
    <cfRule type="containsText" dxfId="1540" priority="1360" operator="containsText" text="SI">
      <formula>NOT(ISERROR(SEARCH("SI",M515)))</formula>
    </cfRule>
  </conditionalFormatting>
  <conditionalFormatting sqref="M520">
    <cfRule type="containsText" dxfId="1539" priority="1357" operator="containsText" text="NO">
      <formula>NOT(ISERROR(SEARCH("NO",M520)))</formula>
    </cfRule>
    <cfRule type="containsText" dxfId="1538" priority="1358" operator="containsText" text="SI">
      <formula>NOT(ISERROR(SEARCH("SI",M520)))</formula>
    </cfRule>
  </conditionalFormatting>
  <conditionalFormatting sqref="M522">
    <cfRule type="containsText" dxfId="1537" priority="1355" operator="containsText" text="NO">
      <formula>NOT(ISERROR(SEARCH("NO",M522)))</formula>
    </cfRule>
    <cfRule type="containsText" dxfId="1536" priority="1356" operator="containsText" text="SI">
      <formula>NOT(ISERROR(SEARCH("SI",M522)))</formula>
    </cfRule>
  </conditionalFormatting>
  <conditionalFormatting sqref="M524">
    <cfRule type="containsText" dxfId="1535" priority="1353" operator="containsText" text="NO">
      <formula>NOT(ISERROR(SEARCH("NO",M524)))</formula>
    </cfRule>
    <cfRule type="containsText" dxfId="1534" priority="1354" operator="containsText" text="SI">
      <formula>NOT(ISERROR(SEARCH("SI",M524)))</formula>
    </cfRule>
  </conditionalFormatting>
  <conditionalFormatting sqref="M526">
    <cfRule type="containsText" dxfId="1533" priority="1351" operator="containsText" text="NO">
      <formula>NOT(ISERROR(SEARCH("NO",M526)))</formula>
    </cfRule>
    <cfRule type="containsText" dxfId="1532" priority="1352" operator="containsText" text="SI">
      <formula>NOT(ISERROR(SEARCH("SI",M526)))</formula>
    </cfRule>
  </conditionalFormatting>
  <conditionalFormatting sqref="M466">
    <cfRule type="containsText" dxfId="1531" priority="1349" operator="containsText" text="NO">
      <formula>NOT(ISERROR(SEARCH("NO",M466)))</formula>
    </cfRule>
    <cfRule type="containsText" dxfId="1530" priority="1350" operator="containsText" text="SI">
      <formula>NOT(ISERROR(SEARCH("SI",M466)))</formula>
    </cfRule>
  </conditionalFormatting>
  <conditionalFormatting sqref="M452">
    <cfRule type="containsText" dxfId="1529" priority="1345" operator="containsText" text="NO">
      <formula>NOT(ISERROR(SEARCH("NO",M452)))</formula>
    </cfRule>
    <cfRule type="containsText" dxfId="1528" priority="1346" operator="containsText" text="SI">
      <formula>NOT(ISERROR(SEARCH("SI",M452)))</formula>
    </cfRule>
  </conditionalFormatting>
  <conditionalFormatting sqref="M389">
    <cfRule type="containsText" dxfId="1527" priority="1343" operator="containsText" text="NO">
      <formula>NOT(ISERROR(SEARCH("NO",M389)))</formula>
    </cfRule>
    <cfRule type="containsText" dxfId="1526" priority="1344" operator="containsText" text="SI">
      <formula>NOT(ISERROR(SEARCH("SI",M389)))</formula>
    </cfRule>
  </conditionalFormatting>
  <conditionalFormatting sqref="M380">
    <cfRule type="containsText" dxfId="1525" priority="1341" operator="containsText" text="NO">
      <formula>NOT(ISERROR(SEARCH("NO",M380)))</formula>
    </cfRule>
    <cfRule type="containsText" dxfId="1524" priority="1342" operator="containsText" text="SI">
      <formula>NOT(ISERROR(SEARCH("SI",M380)))</formula>
    </cfRule>
  </conditionalFormatting>
  <conditionalFormatting sqref="M366">
    <cfRule type="containsText" dxfId="1523" priority="1339" operator="containsText" text="NO">
      <formula>NOT(ISERROR(SEARCH("NO",M366)))</formula>
    </cfRule>
    <cfRule type="containsText" dxfId="1522" priority="1340" operator="containsText" text="SI">
      <formula>NOT(ISERROR(SEARCH("SI",M366)))</formula>
    </cfRule>
  </conditionalFormatting>
  <conditionalFormatting sqref="M348">
    <cfRule type="containsText" dxfId="1521" priority="1337" operator="containsText" text="NO">
      <formula>NOT(ISERROR(SEARCH("NO",M348)))</formula>
    </cfRule>
    <cfRule type="containsText" dxfId="1520" priority="1338" operator="containsText" text="SI">
      <formula>NOT(ISERROR(SEARCH("SI",M348)))</formula>
    </cfRule>
  </conditionalFormatting>
  <conditionalFormatting sqref="M289">
    <cfRule type="containsText" dxfId="1519" priority="1335" operator="containsText" text="NO">
      <formula>NOT(ISERROR(SEARCH("NO",M289)))</formula>
    </cfRule>
    <cfRule type="containsText" dxfId="1518" priority="1336" operator="containsText" text="SI">
      <formula>NOT(ISERROR(SEARCH("SI",M289)))</formula>
    </cfRule>
  </conditionalFormatting>
  <conditionalFormatting sqref="M280">
    <cfRule type="containsText" dxfId="1517" priority="1333" operator="containsText" text="NO">
      <formula>NOT(ISERROR(SEARCH("NO",M280)))</formula>
    </cfRule>
    <cfRule type="containsText" dxfId="1516" priority="1334" operator="containsText" text="SI">
      <formula>NOT(ISERROR(SEARCH("SI",M280)))</formula>
    </cfRule>
  </conditionalFormatting>
  <conditionalFormatting sqref="M266">
    <cfRule type="containsText" dxfId="1515" priority="1331" operator="containsText" text="NO">
      <formula>NOT(ISERROR(SEARCH("NO",M266)))</formula>
    </cfRule>
    <cfRule type="containsText" dxfId="1514" priority="1332" operator="containsText" text="SI">
      <formula>NOT(ISERROR(SEARCH("SI",M266)))</formula>
    </cfRule>
  </conditionalFormatting>
  <conditionalFormatting sqref="T251">
    <cfRule type="cellIs" dxfId="1513" priority="913" operator="between">
      <formula>44378</formula>
      <formula>44423</formula>
    </cfRule>
    <cfRule type="cellIs" dxfId="1512" priority="914" operator="between">
      <formula>44424</formula>
      <formula>44440</formula>
    </cfRule>
    <cfRule type="cellIs" dxfId="1511" priority="915" operator="greaterThan">
      <formula>44440</formula>
    </cfRule>
  </conditionalFormatting>
  <conditionalFormatting sqref="R218:R219">
    <cfRule type="cellIs" dxfId="1510" priority="726" operator="between">
      <formula>0.76</formula>
      <formula>1</formula>
    </cfRule>
    <cfRule type="cellIs" dxfId="1509" priority="727" operator="between">
      <formula>0.51</formula>
      <formula>0.75</formula>
    </cfRule>
    <cfRule type="cellIs" dxfId="1508" priority="728" operator="between">
      <formula>0.36</formula>
      <formula>0.5</formula>
    </cfRule>
    <cfRule type="cellIs" dxfId="1507" priority="729" operator="between">
      <formula>0.005</formula>
      <formula>0.35</formula>
    </cfRule>
  </conditionalFormatting>
  <conditionalFormatting sqref="R221:R222">
    <cfRule type="cellIs" dxfId="1506" priority="722" operator="between">
      <formula>0.76</formula>
      <formula>1</formula>
    </cfRule>
    <cfRule type="cellIs" dxfId="1505" priority="723" operator="between">
      <formula>0.51</formula>
      <formula>0.75</formula>
    </cfRule>
    <cfRule type="cellIs" dxfId="1504" priority="724" operator="between">
      <formula>0.36</formula>
      <formula>0.5</formula>
    </cfRule>
    <cfRule type="cellIs" dxfId="1503" priority="725" operator="between">
      <formula>0.005</formula>
      <formula>0.35</formula>
    </cfRule>
  </conditionalFormatting>
  <conditionalFormatting sqref="R224:R225">
    <cfRule type="cellIs" dxfId="1502" priority="718" operator="between">
      <formula>0.76</formula>
      <formula>1</formula>
    </cfRule>
    <cfRule type="cellIs" dxfId="1501" priority="719" operator="between">
      <formula>0.51</formula>
      <formula>0.75</formula>
    </cfRule>
    <cfRule type="cellIs" dxfId="1500" priority="720" operator="between">
      <formula>0.36</formula>
      <formula>0.5</formula>
    </cfRule>
    <cfRule type="cellIs" dxfId="1499" priority="721" operator="between">
      <formula>0.005</formula>
      <formula>0.35</formula>
    </cfRule>
  </conditionalFormatting>
  <conditionalFormatting sqref="T11:T12">
    <cfRule type="cellIs" dxfId="1498" priority="715" operator="between">
      <formula>44378</formula>
      <formula>44423</formula>
    </cfRule>
    <cfRule type="cellIs" dxfId="1497" priority="716" operator="between">
      <formula>44424</formula>
      <formula>44440</formula>
    </cfRule>
    <cfRule type="cellIs" dxfId="1496" priority="717" operator="greaterThan">
      <formula>44440</formula>
    </cfRule>
  </conditionalFormatting>
  <conditionalFormatting sqref="T14:T15">
    <cfRule type="cellIs" dxfId="1495" priority="712" operator="between">
      <formula>44378</formula>
      <formula>44423</formula>
    </cfRule>
    <cfRule type="cellIs" dxfId="1494" priority="713" operator="between">
      <formula>44424</formula>
      <formula>44440</formula>
    </cfRule>
    <cfRule type="cellIs" dxfId="1493" priority="714" operator="greaterThan">
      <formula>44440</formula>
    </cfRule>
  </conditionalFormatting>
  <conditionalFormatting sqref="T17:T18">
    <cfRule type="cellIs" dxfId="1492" priority="709" operator="between">
      <formula>44378</formula>
      <formula>44423</formula>
    </cfRule>
    <cfRule type="cellIs" dxfId="1491" priority="710" operator="between">
      <formula>44424</formula>
      <formula>44440</formula>
    </cfRule>
    <cfRule type="cellIs" dxfId="1490" priority="711" operator="greaterThan">
      <formula>44440</formula>
    </cfRule>
  </conditionalFormatting>
  <conditionalFormatting sqref="T20:T21">
    <cfRule type="cellIs" dxfId="1489" priority="706" operator="between">
      <formula>44378</formula>
      <formula>44423</formula>
    </cfRule>
    <cfRule type="cellIs" dxfId="1488" priority="707" operator="between">
      <formula>44424</formula>
      <formula>44440</formula>
    </cfRule>
    <cfRule type="cellIs" dxfId="1487" priority="708" operator="greaterThan">
      <formula>44440</formula>
    </cfRule>
  </conditionalFormatting>
  <conditionalFormatting sqref="T23:T24">
    <cfRule type="cellIs" dxfId="1486" priority="703" operator="between">
      <formula>44378</formula>
      <formula>44423</formula>
    </cfRule>
    <cfRule type="cellIs" dxfId="1485" priority="704" operator="between">
      <formula>44424</formula>
      <formula>44440</formula>
    </cfRule>
    <cfRule type="cellIs" dxfId="1484" priority="705" operator="greaterThan">
      <formula>44440</formula>
    </cfRule>
  </conditionalFormatting>
  <conditionalFormatting sqref="T26:T27">
    <cfRule type="cellIs" dxfId="1483" priority="700" operator="between">
      <formula>44378</formula>
      <formula>44423</formula>
    </cfRule>
    <cfRule type="cellIs" dxfId="1482" priority="701" operator="between">
      <formula>44424</formula>
      <formula>44440</formula>
    </cfRule>
    <cfRule type="cellIs" dxfId="1481" priority="702" operator="greaterThan">
      <formula>44440</formula>
    </cfRule>
  </conditionalFormatting>
  <conditionalFormatting sqref="T29:T30">
    <cfRule type="cellIs" dxfId="1480" priority="697" operator="between">
      <formula>44378</formula>
      <formula>44423</formula>
    </cfRule>
    <cfRule type="cellIs" dxfId="1479" priority="698" operator="between">
      <formula>44424</formula>
      <formula>44440</formula>
    </cfRule>
    <cfRule type="cellIs" dxfId="1478" priority="699" operator="greaterThan">
      <formula>44440</formula>
    </cfRule>
  </conditionalFormatting>
  <conditionalFormatting sqref="T32:T33">
    <cfRule type="cellIs" dxfId="1477" priority="694" operator="between">
      <formula>44378</formula>
      <formula>44423</formula>
    </cfRule>
    <cfRule type="cellIs" dxfId="1476" priority="695" operator="between">
      <formula>44424</formula>
      <formula>44440</formula>
    </cfRule>
    <cfRule type="cellIs" dxfId="1475" priority="696" operator="greaterThan">
      <formula>44440</formula>
    </cfRule>
  </conditionalFormatting>
  <conditionalFormatting sqref="T35:T36">
    <cfRule type="cellIs" dxfId="1474" priority="691" operator="between">
      <formula>44378</formula>
      <formula>44423</formula>
    </cfRule>
    <cfRule type="cellIs" dxfId="1473" priority="692" operator="between">
      <formula>44424</formula>
      <formula>44440</formula>
    </cfRule>
    <cfRule type="cellIs" dxfId="1472" priority="693" operator="greaterThan">
      <formula>44440</formula>
    </cfRule>
  </conditionalFormatting>
  <conditionalFormatting sqref="T38:T39">
    <cfRule type="cellIs" dxfId="1471" priority="688" operator="between">
      <formula>44378</formula>
      <formula>44423</formula>
    </cfRule>
    <cfRule type="cellIs" dxfId="1470" priority="689" operator="between">
      <formula>44424</formula>
      <formula>44440</formula>
    </cfRule>
    <cfRule type="cellIs" dxfId="1469" priority="690" operator="greaterThan">
      <formula>44440</formula>
    </cfRule>
  </conditionalFormatting>
  <conditionalFormatting sqref="T41:T42">
    <cfRule type="cellIs" dxfId="1468" priority="685" operator="between">
      <formula>44378</formula>
      <formula>44423</formula>
    </cfRule>
    <cfRule type="cellIs" dxfId="1467" priority="686" operator="between">
      <formula>44424</formula>
      <formula>44440</formula>
    </cfRule>
    <cfRule type="cellIs" dxfId="1466" priority="687" operator="greaterThan">
      <formula>44440</formula>
    </cfRule>
  </conditionalFormatting>
  <conditionalFormatting sqref="T47:T48">
    <cfRule type="cellIs" dxfId="1465" priority="679" operator="between">
      <formula>44378</formula>
      <formula>44423</formula>
    </cfRule>
    <cfRule type="cellIs" dxfId="1464" priority="680" operator="between">
      <formula>44424</formula>
      <formula>44440</formula>
    </cfRule>
    <cfRule type="cellIs" dxfId="1463" priority="681" operator="greaterThan">
      <formula>44440</formula>
    </cfRule>
  </conditionalFormatting>
  <conditionalFormatting sqref="T50:T51">
    <cfRule type="cellIs" dxfId="1462" priority="676" operator="between">
      <formula>44378</formula>
      <formula>44423</formula>
    </cfRule>
    <cfRule type="cellIs" dxfId="1461" priority="677" operator="between">
      <formula>44424</formula>
      <formula>44440</formula>
    </cfRule>
    <cfRule type="cellIs" dxfId="1460" priority="678" operator="greaterThan">
      <formula>44440</formula>
    </cfRule>
  </conditionalFormatting>
  <conditionalFormatting sqref="T53:T54">
    <cfRule type="cellIs" dxfId="1459" priority="673" operator="between">
      <formula>44378</formula>
      <formula>44423</formula>
    </cfRule>
    <cfRule type="cellIs" dxfId="1458" priority="674" operator="between">
      <formula>44424</formula>
      <formula>44440</formula>
    </cfRule>
    <cfRule type="cellIs" dxfId="1457" priority="675" operator="greaterThan">
      <formula>44440</formula>
    </cfRule>
  </conditionalFormatting>
  <conditionalFormatting sqref="T56:T57">
    <cfRule type="cellIs" dxfId="1456" priority="670" operator="between">
      <formula>44378</formula>
      <formula>44423</formula>
    </cfRule>
    <cfRule type="cellIs" dxfId="1455" priority="671" operator="between">
      <formula>44424</formula>
      <formula>44440</formula>
    </cfRule>
    <cfRule type="cellIs" dxfId="1454" priority="672" operator="greaterThan">
      <formula>44440</formula>
    </cfRule>
  </conditionalFormatting>
  <conditionalFormatting sqref="T59:T60">
    <cfRule type="cellIs" dxfId="1453" priority="667" operator="between">
      <formula>44378</formula>
      <formula>44423</formula>
    </cfRule>
    <cfRule type="cellIs" dxfId="1452" priority="668" operator="between">
      <formula>44424</formula>
      <formula>44440</formula>
    </cfRule>
    <cfRule type="cellIs" dxfId="1451" priority="669" operator="greaterThan">
      <formula>44440</formula>
    </cfRule>
  </conditionalFormatting>
  <conditionalFormatting sqref="T62:T63">
    <cfRule type="cellIs" dxfId="1450" priority="664" operator="between">
      <formula>44378</formula>
      <formula>44423</formula>
    </cfRule>
    <cfRule type="cellIs" dxfId="1449" priority="665" operator="between">
      <formula>44424</formula>
      <formula>44440</formula>
    </cfRule>
    <cfRule type="cellIs" dxfId="1448" priority="666" operator="greaterThan">
      <formula>44440</formula>
    </cfRule>
  </conditionalFormatting>
  <conditionalFormatting sqref="T65:T66">
    <cfRule type="cellIs" dxfId="1447" priority="661" operator="between">
      <formula>44378</formula>
      <formula>44423</formula>
    </cfRule>
    <cfRule type="cellIs" dxfId="1446" priority="662" operator="between">
      <formula>44424</formula>
      <formula>44440</formula>
    </cfRule>
    <cfRule type="cellIs" dxfId="1445" priority="663" operator="greaterThan">
      <formula>44440</formula>
    </cfRule>
  </conditionalFormatting>
  <conditionalFormatting sqref="T68:T69">
    <cfRule type="cellIs" dxfId="1444" priority="658" operator="between">
      <formula>44378</formula>
      <formula>44423</formula>
    </cfRule>
    <cfRule type="cellIs" dxfId="1443" priority="659" operator="between">
      <formula>44424</formula>
      <formula>44440</formula>
    </cfRule>
    <cfRule type="cellIs" dxfId="1442" priority="660" operator="greaterThan">
      <formula>44440</formula>
    </cfRule>
  </conditionalFormatting>
  <conditionalFormatting sqref="T101:T102">
    <cfRule type="cellIs" dxfId="1441" priority="622" operator="between">
      <formula>44378</formula>
      <formula>44423</formula>
    </cfRule>
    <cfRule type="cellIs" dxfId="1440" priority="623" operator="between">
      <formula>44424</formula>
      <formula>44440</formula>
    </cfRule>
    <cfRule type="cellIs" dxfId="1439" priority="624" operator="greaterThan">
      <formula>44440</formula>
    </cfRule>
  </conditionalFormatting>
  <conditionalFormatting sqref="T83:T84">
    <cfRule type="cellIs" dxfId="1438" priority="640" operator="between">
      <formula>44378</formula>
      <formula>44423</formula>
    </cfRule>
    <cfRule type="cellIs" dxfId="1437" priority="641" operator="between">
      <formula>44424</formula>
      <formula>44440</formula>
    </cfRule>
    <cfRule type="cellIs" dxfId="1436" priority="642" operator="greaterThan">
      <formula>44440</formula>
    </cfRule>
  </conditionalFormatting>
  <conditionalFormatting sqref="T86:T87">
    <cfRule type="cellIs" dxfId="1435" priority="637" operator="between">
      <formula>44378</formula>
      <formula>44423</formula>
    </cfRule>
    <cfRule type="cellIs" dxfId="1434" priority="638" operator="between">
      <formula>44424</formula>
      <formula>44440</formula>
    </cfRule>
    <cfRule type="cellIs" dxfId="1433" priority="639" operator="greaterThan">
      <formula>44440</formula>
    </cfRule>
  </conditionalFormatting>
  <conditionalFormatting sqref="T89:T90">
    <cfRule type="cellIs" dxfId="1432" priority="634" operator="between">
      <formula>44378</formula>
      <formula>44423</formula>
    </cfRule>
    <cfRule type="cellIs" dxfId="1431" priority="635" operator="between">
      <formula>44424</formula>
      <formula>44440</formula>
    </cfRule>
    <cfRule type="cellIs" dxfId="1430" priority="636" operator="greaterThan">
      <formula>44440</formula>
    </cfRule>
  </conditionalFormatting>
  <conditionalFormatting sqref="T92:T93">
    <cfRule type="cellIs" dxfId="1429" priority="631" operator="between">
      <formula>44378</formula>
      <formula>44423</formula>
    </cfRule>
    <cfRule type="cellIs" dxfId="1428" priority="632" operator="between">
      <formula>44424</formula>
      <formula>44440</formula>
    </cfRule>
    <cfRule type="cellIs" dxfId="1427" priority="633" operator="greaterThan">
      <formula>44440</formula>
    </cfRule>
  </conditionalFormatting>
  <conditionalFormatting sqref="T95:T96">
    <cfRule type="cellIs" dxfId="1426" priority="628" operator="between">
      <formula>44378</formula>
      <formula>44423</formula>
    </cfRule>
    <cfRule type="cellIs" dxfId="1425" priority="629" operator="between">
      <formula>44424</formula>
      <formula>44440</formula>
    </cfRule>
    <cfRule type="cellIs" dxfId="1424" priority="630" operator="greaterThan">
      <formula>44440</formula>
    </cfRule>
  </conditionalFormatting>
  <conditionalFormatting sqref="T98:T99">
    <cfRule type="cellIs" dxfId="1423" priority="625" operator="between">
      <formula>44378</formula>
      <formula>44423</formula>
    </cfRule>
    <cfRule type="cellIs" dxfId="1422" priority="626" operator="between">
      <formula>44424</formula>
      <formula>44440</formula>
    </cfRule>
    <cfRule type="cellIs" dxfId="1421" priority="627" operator="greaterThan">
      <formula>44440</formula>
    </cfRule>
  </conditionalFormatting>
  <conditionalFormatting sqref="T104:T105">
    <cfRule type="cellIs" dxfId="1420" priority="619" operator="between">
      <formula>44378</formula>
      <formula>44423</formula>
    </cfRule>
    <cfRule type="cellIs" dxfId="1419" priority="620" operator="between">
      <formula>44424</formula>
      <formula>44440</formula>
    </cfRule>
    <cfRule type="cellIs" dxfId="1418" priority="621" operator="greaterThan">
      <formula>44440</formula>
    </cfRule>
  </conditionalFormatting>
  <conditionalFormatting sqref="T161:T162">
    <cfRule type="cellIs" dxfId="1417" priority="562" operator="between">
      <formula>44378</formula>
      <formula>44423</formula>
    </cfRule>
    <cfRule type="cellIs" dxfId="1416" priority="563" operator="between">
      <formula>44424</formula>
      <formula>44440</formula>
    </cfRule>
    <cfRule type="cellIs" dxfId="1415" priority="564" operator="greaterThan">
      <formula>44440</formula>
    </cfRule>
  </conditionalFormatting>
  <conditionalFormatting sqref="T119:T120">
    <cfRule type="cellIs" dxfId="1414" priority="604" operator="between">
      <formula>44378</formula>
      <formula>44423</formula>
    </cfRule>
    <cfRule type="cellIs" dxfId="1413" priority="605" operator="between">
      <formula>44424</formula>
      <formula>44440</formula>
    </cfRule>
    <cfRule type="cellIs" dxfId="1412" priority="606" operator="greaterThan">
      <formula>44440</formula>
    </cfRule>
  </conditionalFormatting>
  <conditionalFormatting sqref="T140:T141">
    <cfRule type="cellIs" dxfId="1411" priority="583" operator="between">
      <formula>44378</formula>
      <formula>44423</formula>
    </cfRule>
    <cfRule type="cellIs" dxfId="1410" priority="584" operator="between">
      <formula>44424</formula>
      <formula>44440</formula>
    </cfRule>
    <cfRule type="cellIs" dxfId="1409" priority="585" operator="greaterThan">
      <formula>44440</formula>
    </cfRule>
  </conditionalFormatting>
  <conditionalFormatting sqref="T143:T144">
    <cfRule type="cellIs" dxfId="1408" priority="580" operator="between">
      <formula>44378</formula>
      <formula>44423</formula>
    </cfRule>
    <cfRule type="cellIs" dxfId="1407" priority="581" operator="between">
      <formula>44424</formula>
      <formula>44440</formula>
    </cfRule>
    <cfRule type="cellIs" dxfId="1406" priority="582" operator="greaterThan">
      <formula>44440</formula>
    </cfRule>
  </conditionalFormatting>
  <conditionalFormatting sqref="T146:T147">
    <cfRule type="cellIs" dxfId="1405" priority="577" operator="between">
      <formula>44378</formula>
      <formula>44423</formula>
    </cfRule>
    <cfRule type="cellIs" dxfId="1404" priority="578" operator="between">
      <formula>44424</formula>
      <formula>44440</formula>
    </cfRule>
    <cfRule type="cellIs" dxfId="1403" priority="579" operator="greaterThan">
      <formula>44440</formula>
    </cfRule>
  </conditionalFormatting>
  <conditionalFormatting sqref="T149:T150">
    <cfRule type="cellIs" dxfId="1402" priority="574" operator="between">
      <formula>44378</formula>
      <formula>44423</formula>
    </cfRule>
    <cfRule type="cellIs" dxfId="1401" priority="575" operator="between">
      <formula>44424</formula>
      <formula>44440</formula>
    </cfRule>
    <cfRule type="cellIs" dxfId="1400" priority="576" operator="greaterThan">
      <formula>44440</formula>
    </cfRule>
  </conditionalFormatting>
  <conditionalFormatting sqref="T152:T153">
    <cfRule type="cellIs" dxfId="1399" priority="571" operator="between">
      <formula>44378</formula>
      <formula>44423</formula>
    </cfRule>
    <cfRule type="cellIs" dxfId="1398" priority="572" operator="between">
      <formula>44424</formula>
      <formula>44440</formula>
    </cfRule>
    <cfRule type="cellIs" dxfId="1397" priority="573" operator="greaterThan">
      <formula>44440</formula>
    </cfRule>
  </conditionalFormatting>
  <conditionalFormatting sqref="T155:T156">
    <cfRule type="cellIs" dxfId="1396" priority="568" operator="between">
      <formula>44378</formula>
      <formula>44423</formula>
    </cfRule>
    <cfRule type="cellIs" dxfId="1395" priority="569" operator="between">
      <formula>44424</formula>
      <formula>44440</formula>
    </cfRule>
    <cfRule type="cellIs" dxfId="1394" priority="570" operator="greaterThan">
      <formula>44440</formula>
    </cfRule>
  </conditionalFormatting>
  <conditionalFormatting sqref="T158:T159">
    <cfRule type="cellIs" dxfId="1393" priority="565" operator="between">
      <formula>44378</formula>
      <formula>44423</formula>
    </cfRule>
    <cfRule type="cellIs" dxfId="1392" priority="566" operator="between">
      <formula>44424</formula>
      <formula>44440</formula>
    </cfRule>
    <cfRule type="cellIs" dxfId="1391" priority="567" operator="greaterThan">
      <formula>44440</formula>
    </cfRule>
  </conditionalFormatting>
  <conditionalFormatting sqref="T164:T165">
    <cfRule type="cellIs" dxfId="1390" priority="559" operator="between">
      <formula>44378</formula>
      <formula>44423</formula>
    </cfRule>
    <cfRule type="cellIs" dxfId="1389" priority="560" operator="between">
      <formula>44424</formula>
      <formula>44440</formula>
    </cfRule>
    <cfRule type="cellIs" dxfId="1388" priority="561" operator="greaterThan">
      <formula>44440</formula>
    </cfRule>
  </conditionalFormatting>
  <conditionalFormatting sqref="T188:T189">
    <cfRule type="cellIs" dxfId="1387" priority="535" operator="between">
      <formula>44378</formula>
      <formula>44423</formula>
    </cfRule>
    <cfRule type="cellIs" dxfId="1386" priority="536" operator="between">
      <formula>44424</formula>
      <formula>44440</formula>
    </cfRule>
    <cfRule type="cellIs" dxfId="1385" priority="537" operator="greaterThan">
      <formula>44440</formula>
    </cfRule>
  </conditionalFormatting>
  <conditionalFormatting sqref="T176:T177">
    <cfRule type="cellIs" dxfId="1384" priority="547" operator="between">
      <formula>44378</formula>
      <formula>44423</formula>
    </cfRule>
    <cfRule type="cellIs" dxfId="1383" priority="548" operator="between">
      <formula>44424</formula>
      <formula>44440</formula>
    </cfRule>
    <cfRule type="cellIs" dxfId="1382" priority="549" operator="greaterThan">
      <formula>44440</formula>
    </cfRule>
  </conditionalFormatting>
  <conditionalFormatting sqref="T179:T180">
    <cfRule type="cellIs" dxfId="1381" priority="544" operator="between">
      <formula>44378</formula>
      <formula>44423</formula>
    </cfRule>
    <cfRule type="cellIs" dxfId="1380" priority="545" operator="between">
      <formula>44424</formula>
      <formula>44440</formula>
    </cfRule>
    <cfRule type="cellIs" dxfId="1379" priority="546" operator="greaterThan">
      <formula>44440</formula>
    </cfRule>
  </conditionalFormatting>
  <conditionalFormatting sqref="T182:T183">
    <cfRule type="cellIs" dxfId="1378" priority="541" operator="between">
      <formula>44378</formula>
      <formula>44423</formula>
    </cfRule>
    <cfRule type="cellIs" dxfId="1377" priority="542" operator="between">
      <formula>44424</formula>
      <formula>44440</formula>
    </cfRule>
    <cfRule type="cellIs" dxfId="1376" priority="543" operator="greaterThan">
      <formula>44440</formula>
    </cfRule>
  </conditionalFormatting>
  <conditionalFormatting sqref="T185:T186">
    <cfRule type="cellIs" dxfId="1375" priority="538" operator="between">
      <formula>44378</formula>
      <formula>44423</formula>
    </cfRule>
    <cfRule type="cellIs" dxfId="1374" priority="539" operator="between">
      <formula>44424</formula>
      <formula>44440</formula>
    </cfRule>
    <cfRule type="cellIs" dxfId="1373" priority="540" operator="greaterThan">
      <formula>44440</formula>
    </cfRule>
  </conditionalFormatting>
  <conditionalFormatting sqref="T191:T192">
    <cfRule type="cellIs" dxfId="1372" priority="532" operator="between">
      <formula>44378</formula>
      <formula>44423</formula>
    </cfRule>
    <cfRule type="cellIs" dxfId="1371" priority="533" operator="between">
      <formula>44424</formula>
      <formula>44440</formula>
    </cfRule>
    <cfRule type="cellIs" dxfId="1370" priority="534" operator="greaterThan">
      <formula>44440</formula>
    </cfRule>
  </conditionalFormatting>
  <conditionalFormatting sqref="T194:T195">
    <cfRule type="cellIs" dxfId="1369" priority="529" operator="between">
      <formula>44378</formula>
      <formula>44423</formula>
    </cfRule>
    <cfRule type="cellIs" dxfId="1368" priority="530" operator="between">
      <formula>44424</formula>
      <formula>44440</formula>
    </cfRule>
    <cfRule type="cellIs" dxfId="1367" priority="531" operator="greaterThan">
      <formula>44440</formula>
    </cfRule>
  </conditionalFormatting>
  <conditionalFormatting sqref="T197:T198">
    <cfRule type="cellIs" dxfId="1366" priority="526" operator="between">
      <formula>44378</formula>
      <formula>44423</formula>
    </cfRule>
    <cfRule type="cellIs" dxfId="1365" priority="527" operator="between">
      <formula>44424</formula>
      <formula>44440</formula>
    </cfRule>
    <cfRule type="cellIs" dxfId="1364" priority="528" operator="greaterThan">
      <formula>44440</formula>
    </cfRule>
  </conditionalFormatting>
  <conditionalFormatting sqref="T200:T201">
    <cfRule type="cellIs" dxfId="1363" priority="523" operator="between">
      <formula>44378</formula>
      <formula>44423</formula>
    </cfRule>
    <cfRule type="cellIs" dxfId="1362" priority="524" operator="between">
      <formula>44424</formula>
      <formula>44440</formula>
    </cfRule>
    <cfRule type="cellIs" dxfId="1361" priority="525" operator="greaterThan">
      <formula>44440</formula>
    </cfRule>
  </conditionalFormatting>
  <conditionalFormatting sqref="T215:T216">
    <cfRule type="cellIs" dxfId="1360" priority="508" operator="between">
      <formula>44378</formula>
      <formula>44423</formula>
    </cfRule>
    <cfRule type="cellIs" dxfId="1359" priority="509" operator="between">
      <formula>44424</formula>
      <formula>44440</formula>
    </cfRule>
    <cfRule type="cellIs" dxfId="1358" priority="510" operator="greaterThan">
      <formula>44440</formula>
    </cfRule>
  </conditionalFormatting>
  <conditionalFormatting sqref="T206:T207">
    <cfRule type="cellIs" dxfId="1357" priority="517" operator="between">
      <formula>44378</formula>
      <formula>44423</formula>
    </cfRule>
    <cfRule type="cellIs" dxfId="1356" priority="518" operator="between">
      <formula>44424</formula>
      <formula>44440</formula>
    </cfRule>
    <cfRule type="cellIs" dxfId="1355" priority="519" operator="greaterThan">
      <formula>44440</formula>
    </cfRule>
  </conditionalFormatting>
  <conditionalFormatting sqref="T209:T210">
    <cfRule type="cellIs" dxfId="1354" priority="514" operator="between">
      <formula>44378</formula>
      <formula>44423</formula>
    </cfRule>
    <cfRule type="cellIs" dxfId="1353" priority="515" operator="between">
      <formula>44424</formula>
      <formula>44440</formula>
    </cfRule>
    <cfRule type="cellIs" dxfId="1352" priority="516" operator="greaterThan">
      <formula>44440</formula>
    </cfRule>
  </conditionalFormatting>
  <conditionalFormatting sqref="T212:T213">
    <cfRule type="cellIs" dxfId="1351" priority="511" operator="between">
      <formula>44378</formula>
      <formula>44423</formula>
    </cfRule>
    <cfRule type="cellIs" dxfId="1350" priority="512" operator="between">
      <formula>44424</formula>
      <formula>44440</formula>
    </cfRule>
    <cfRule type="cellIs" dxfId="1349" priority="513" operator="greaterThan">
      <formula>44440</formula>
    </cfRule>
  </conditionalFormatting>
  <conditionalFormatting sqref="T218:T219">
    <cfRule type="cellIs" dxfId="1348" priority="505" operator="between">
      <formula>44378</formula>
      <formula>44423</formula>
    </cfRule>
    <cfRule type="cellIs" dxfId="1347" priority="506" operator="between">
      <formula>44424</formula>
      <formula>44440</formula>
    </cfRule>
    <cfRule type="cellIs" dxfId="1346" priority="507" operator="greaterThan">
      <formula>44440</formula>
    </cfRule>
  </conditionalFormatting>
  <conditionalFormatting sqref="T221:T222">
    <cfRule type="cellIs" dxfId="1345" priority="502" operator="between">
      <formula>44378</formula>
      <formula>44423</formula>
    </cfRule>
    <cfRule type="cellIs" dxfId="1344" priority="503" operator="between">
      <formula>44424</formula>
      <formula>44440</formula>
    </cfRule>
    <cfRule type="cellIs" dxfId="1343" priority="504" operator="greaterThan">
      <formula>44440</formula>
    </cfRule>
  </conditionalFormatting>
  <conditionalFormatting sqref="T224:T225">
    <cfRule type="cellIs" dxfId="1342" priority="499" operator="between">
      <formula>44378</formula>
      <formula>44423</formula>
    </cfRule>
    <cfRule type="cellIs" dxfId="1341" priority="500" operator="between">
      <formula>44424</formula>
      <formula>44440</formula>
    </cfRule>
    <cfRule type="cellIs" dxfId="1340" priority="501" operator="greaterThan">
      <formula>44440</formula>
    </cfRule>
  </conditionalFormatting>
  <conditionalFormatting sqref="T227:T228">
    <cfRule type="cellIs" dxfId="1339" priority="496" operator="between">
      <formula>44378</formula>
      <formula>44423</formula>
    </cfRule>
    <cfRule type="cellIs" dxfId="1338" priority="497" operator="between">
      <formula>44424</formula>
      <formula>44440</formula>
    </cfRule>
    <cfRule type="cellIs" dxfId="1337" priority="498" operator="greaterThan">
      <formula>44440</formula>
    </cfRule>
  </conditionalFormatting>
  <conditionalFormatting sqref="T230:T231">
    <cfRule type="cellIs" dxfId="1336" priority="493" operator="between">
      <formula>44378</formula>
      <formula>44423</formula>
    </cfRule>
    <cfRule type="cellIs" dxfId="1335" priority="494" operator="between">
      <formula>44424</formula>
      <formula>44440</formula>
    </cfRule>
    <cfRule type="cellIs" dxfId="1334" priority="495" operator="greaterThan">
      <formula>44440</formula>
    </cfRule>
  </conditionalFormatting>
  <conditionalFormatting sqref="T242:T243">
    <cfRule type="cellIs" dxfId="1333" priority="481" operator="between">
      <formula>44378</formula>
      <formula>44423</formula>
    </cfRule>
    <cfRule type="cellIs" dxfId="1332" priority="482" operator="between">
      <formula>44424</formula>
      <formula>44440</formula>
    </cfRule>
    <cfRule type="cellIs" dxfId="1331" priority="483" operator="greaterThan">
      <formula>44440</formula>
    </cfRule>
  </conditionalFormatting>
  <conditionalFormatting sqref="T245:T246">
    <cfRule type="cellIs" dxfId="1330" priority="478" operator="between">
      <formula>44378</formula>
      <formula>44423</formula>
    </cfRule>
    <cfRule type="cellIs" dxfId="1329" priority="479" operator="between">
      <formula>44424</formula>
      <formula>44440</formula>
    </cfRule>
    <cfRule type="cellIs" dxfId="1328" priority="480" operator="greaterThan">
      <formula>44440</formula>
    </cfRule>
  </conditionalFormatting>
  <conditionalFormatting sqref="T248:T249">
    <cfRule type="cellIs" dxfId="1327" priority="475" operator="between">
      <formula>44378</formula>
      <formula>44423</formula>
    </cfRule>
    <cfRule type="cellIs" dxfId="1326" priority="476" operator="between">
      <formula>44424</formula>
      <formula>44440</formula>
    </cfRule>
    <cfRule type="cellIs" dxfId="1325" priority="477" operator="greaterThan">
      <formula>44440</formula>
    </cfRule>
  </conditionalFormatting>
  <conditionalFormatting sqref="T257:T258">
    <cfRule type="cellIs" dxfId="1324" priority="472" operator="between">
      <formula>44378</formula>
      <formula>44423</formula>
    </cfRule>
    <cfRule type="cellIs" dxfId="1323" priority="473" operator="between">
      <formula>44424</formula>
      <formula>44440</formula>
    </cfRule>
    <cfRule type="cellIs" dxfId="1322" priority="474" operator="greaterThan">
      <formula>44440</formula>
    </cfRule>
  </conditionalFormatting>
  <conditionalFormatting sqref="T253">
    <cfRule type="cellIs" dxfId="1321" priority="469" operator="between">
      <formula>44378</formula>
      <formula>44423</formula>
    </cfRule>
    <cfRule type="cellIs" dxfId="1320" priority="470" operator="between">
      <formula>44424</formula>
      <formula>44440</formula>
    </cfRule>
    <cfRule type="cellIs" dxfId="1319" priority="471" operator="greaterThan">
      <formula>44440</formula>
    </cfRule>
  </conditionalFormatting>
  <conditionalFormatting sqref="T255">
    <cfRule type="cellIs" dxfId="1318" priority="466" operator="between">
      <formula>44378</formula>
      <formula>44423</formula>
    </cfRule>
    <cfRule type="cellIs" dxfId="1317" priority="467" operator="between">
      <formula>44424</formula>
      <formula>44440</formula>
    </cfRule>
    <cfRule type="cellIs" dxfId="1316" priority="468" operator="greaterThan">
      <formula>44440</formula>
    </cfRule>
  </conditionalFormatting>
  <conditionalFormatting sqref="T260:T261">
    <cfRule type="cellIs" dxfId="1315" priority="463" operator="between">
      <formula>44378</formula>
      <formula>44423</formula>
    </cfRule>
    <cfRule type="cellIs" dxfId="1314" priority="464" operator="between">
      <formula>44424</formula>
      <formula>44440</formula>
    </cfRule>
    <cfRule type="cellIs" dxfId="1313" priority="465" operator="greaterThan">
      <formula>44440</formula>
    </cfRule>
  </conditionalFormatting>
  <conditionalFormatting sqref="T263:T264">
    <cfRule type="cellIs" dxfId="1312" priority="460" operator="between">
      <formula>44378</formula>
      <formula>44423</formula>
    </cfRule>
    <cfRule type="cellIs" dxfId="1311" priority="461" operator="between">
      <formula>44424</formula>
      <formula>44440</formula>
    </cfRule>
    <cfRule type="cellIs" dxfId="1310" priority="462" operator="greaterThan">
      <formula>44440</formula>
    </cfRule>
  </conditionalFormatting>
  <conditionalFormatting sqref="T266:T267">
    <cfRule type="cellIs" dxfId="1309" priority="457" operator="between">
      <formula>44378</formula>
      <formula>44423</formula>
    </cfRule>
    <cfRule type="cellIs" dxfId="1308" priority="458" operator="between">
      <formula>44424</formula>
      <formula>44440</formula>
    </cfRule>
    <cfRule type="cellIs" dxfId="1307" priority="459" operator="greaterThan">
      <formula>44440</formula>
    </cfRule>
  </conditionalFormatting>
  <conditionalFormatting sqref="T269">
    <cfRule type="cellIs" dxfId="1306" priority="454" operator="between">
      <formula>44378</formula>
      <formula>44423</formula>
    </cfRule>
    <cfRule type="cellIs" dxfId="1305" priority="455" operator="between">
      <formula>44424</formula>
      <formula>44440</formula>
    </cfRule>
    <cfRule type="cellIs" dxfId="1304" priority="456" operator="greaterThan">
      <formula>44440</formula>
    </cfRule>
  </conditionalFormatting>
  <conditionalFormatting sqref="T271">
    <cfRule type="cellIs" dxfId="1303" priority="451" operator="between">
      <formula>44378</formula>
      <formula>44423</formula>
    </cfRule>
    <cfRule type="cellIs" dxfId="1302" priority="452" operator="between">
      <formula>44424</formula>
      <formula>44440</formula>
    </cfRule>
    <cfRule type="cellIs" dxfId="1301" priority="453" operator="greaterThan">
      <formula>44440</formula>
    </cfRule>
  </conditionalFormatting>
  <conditionalFormatting sqref="T273">
    <cfRule type="cellIs" dxfId="1300" priority="448" operator="between">
      <formula>44378</formula>
      <formula>44423</formula>
    </cfRule>
    <cfRule type="cellIs" dxfId="1299" priority="449" operator="between">
      <formula>44424</formula>
      <formula>44440</formula>
    </cfRule>
    <cfRule type="cellIs" dxfId="1298" priority="450" operator="greaterThan">
      <formula>44440</formula>
    </cfRule>
  </conditionalFormatting>
  <conditionalFormatting sqref="T275">
    <cfRule type="cellIs" dxfId="1297" priority="445" operator="between">
      <formula>44378</formula>
      <formula>44423</formula>
    </cfRule>
    <cfRule type="cellIs" dxfId="1296" priority="446" operator="between">
      <formula>44424</formula>
      <formula>44440</formula>
    </cfRule>
    <cfRule type="cellIs" dxfId="1295" priority="447" operator="greaterThan">
      <formula>44440</formula>
    </cfRule>
  </conditionalFormatting>
  <conditionalFormatting sqref="T277:T278">
    <cfRule type="cellIs" dxfId="1294" priority="442" operator="between">
      <formula>44378</formula>
      <formula>44423</formula>
    </cfRule>
    <cfRule type="cellIs" dxfId="1293" priority="443" operator="between">
      <formula>44424</formula>
      <formula>44440</formula>
    </cfRule>
    <cfRule type="cellIs" dxfId="1292" priority="444" operator="greaterThan">
      <formula>44440</formula>
    </cfRule>
  </conditionalFormatting>
  <conditionalFormatting sqref="T280:T281">
    <cfRule type="cellIs" dxfId="1291" priority="439" operator="between">
      <formula>44378</formula>
      <formula>44423</formula>
    </cfRule>
    <cfRule type="cellIs" dxfId="1290" priority="440" operator="between">
      <formula>44424</formula>
      <formula>44440</formula>
    </cfRule>
    <cfRule type="cellIs" dxfId="1289" priority="441" operator="greaterThan">
      <formula>44440</formula>
    </cfRule>
  </conditionalFormatting>
  <conditionalFormatting sqref="T289:T290">
    <cfRule type="cellIs" dxfId="1288" priority="433" operator="between">
      <formula>44378</formula>
      <formula>44423</formula>
    </cfRule>
    <cfRule type="cellIs" dxfId="1287" priority="434" operator="between">
      <formula>44424</formula>
      <formula>44440</formula>
    </cfRule>
    <cfRule type="cellIs" dxfId="1286" priority="435" operator="greaterThan">
      <formula>44440</formula>
    </cfRule>
  </conditionalFormatting>
  <conditionalFormatting sqref="T283">
    <cfRule type="cellIs" dxfId="1285" priority="430" operator="between">
      <formula>44378</formula>
      <formula>44423</formula>
    </cfRule>
    <cfRule type="cellIs" dxfId="1284" priority="431" operator="between">
      <formula>44424</formula>
      <formula>44440</formula>
    </cfRule>
    <cfRule type="cellIs" dxfId="1283" priority="432" operator="greaterThan">
      <formula>44440</formula>
    </cfRule>
  </conditionalFormatting>
  <conditionalFormatting sqref="T285">
    <cfRule type="cellIs" dxfId="1282" priority="427" operator="between">
      <formula>44378</formula>
      <formula>44423</formula>
    </cfRule>
    <cfRule type="cellIs" dxfId="1281" priority="428" operator="between">
      <formula>44424</formula>
      <formula>44440</formula>
    </cfRule>
    <cfRule type="cellIs" dxfId="1280" priority="429" operator="greaterThan">
      <formula>44440</formula>
    </cfRule>
  </conditionalFormatting>
  <conditionalFormatting sqref="T287">
    <cfRule type="cellIs" dxfId="1279" priority="424" operator="between">
      <formula>44378</formula>
      <formula>44423</formula>
    </cfRule>
    <cfRule type="cellIs" dxfId="1278" priority="425" operator="between">
      <formula>44424</formula>
      <formula>44440</formula>
    </cfRule>
    <cfRule type="cellIs" dxfId="1277" priority="426" operator="greaterThan">
      <formula>44440</formula>
    </cfRule>
  </conditionalFormatting>
  <conditionalFormatting sqref="T292">
    <cfRule type="cellIs" dxfId="1276" priority="421" operator="between">
      <formula>44378</formula>
      <formula>44423</formula>
    </cfRule>
    <cfRule type="cellIs" dxfId="1275" priority="422" operator="between">
      <formula>44424</formula>
      <formula>44440</formula>
    </cfRule>
    <cfRule type="cellIs" dxfId="1274" priority="423" operator="greaterThan">
      <formula>44440</formula>
    </cfRule>
  </conditionalFormatting>
  <conditionalFormatting sqref="T294">
    <cfRule type="cellIs" dxfId="1273" priority="418" operator="between">
      <formula>44378</formula>
      <formula>44423</formula>
    </cfRule>
    <cfRule type="cellIs" dxfId="1272" priority="419" operator="between">
      <formula>44424</formula>
      <formula>44440</formula>
    </cfRule>
    <cfRule type="cellIs" dxfId="1271" priority="420" operator="greaterThan">
      <formula>44440</formula>
    </cfRule>
  </conditionalFormatting>
  <conditionalFormatting sqref="T296">
    <cfRule type="cellIs" dxfId="1270" priority="415" operator="between">
      <formula>44378</formula>
      <formula>44423</formula>
    </cfRule>
    <cfRule type="cellIs" dxfId="1269" priority="416" operator="between">
      <formula>44424</formula>
      <formula>44440</formula>
    </cfRule>
    <cfRule type="cellIs" dxfId="1268" priority="417" operator="greaterThan">
      <formula>44440</formula>
    </cfRule>
  </conditionalFormatting>
  <conditionalFormatting sqref="T298">
    <cfRule type="cellIs" dxfId="1267" priority="412" operator="between">
      <formula>44378</formula>
      <formula>44423</formula>
    </cfRule>
    <cfRule type="cellIs" dxfId="1266" priority="413" operator="between">
      <formula>44424</formula>
      <formula>44440</formula>
    </cfRule>
    <cfRule type="cellIs" dxfId="1265" priority="414" operator="greaterThan">
      <formula>44440</formula>
    </cfRule>
  </conditionalFormatting>
  <conditionalFormatting sqref="T300">
    <cfRule type="cellIs" dxfId="1264" priority="409" operator="between">
      <formula>44378</formula>
      <formula>44423</formula>
    </cfRule>
    <cfRule type="cellIs" dxfId="1263" priority="410" operator="between">
      <formula>44424</formula>
      <formula>44440</formula>
    </cfRule>
    <cfRule type="cellIs" dxfId="1262" priority="411" operator="greaterThan">
      <formula>44440</formula>
    </cfRule>
  </conditionalFormatting>
  <conditionalFormatting sqref="T302">
    <cfRule type="cellIs" dxfId="1261" priority="406" operator="between">
      <formula>44378</formula>
      <formula>44423</formula>
    </cfRule>
    <cfRule type="cellIs" dxfId="1260" priority="407" operator="between">
      <formula>44424</formula>
      <formula>44440</formula>
    </cfRule>
    <cfRule type="cellIs" dxfId="1259" priority="408" operator="greaterThan">
      <formula>44440</formula>
    </cfRule>
  </conditionalFormatting>
  <conditionalFormatting sqref="T304">
    <cfRule type="cellIs" dxfId="1258" priority="403" operator="between">
      <formula>44378</formula>
      <formula>44423</formula>
    </cfRule>
    <cfRule type="cellIs" dxfId="1257" priority="404" operator="between">
      <formula>44424</formula>
      <formula>44440</formula>
    </cfRule>
    <cfRule type="cellIs" dxfId="1256" priority="405" operator="greaterThan">
      <formula>44440</formula>
    </cfRule>
  </conditionalFormatting>
  <conditionalFormatting sqref="T306:T307">
    <cfRule type="cellIs" dxfId="1255" priority="400" operator="between">
      <formula>44378</formula>
      <formula>44423</formula>
    </cfRule>
    <cfRule type="cellIs" dxfId="1254" priority="401" operator="between">
      <formula>44424</formula>
      <formula>44440</formula>
    </cfRule>
    <cfRule type="cellIs" dxfId="1253" priority="402" operator="greaterThan">
      <formula>44440</formula>
    </cfRule>
  </conditionalFormatting>
  <conditionalFormatting sqref="T309:T310">
    <cfRule type="cellIs" dxfId="1252" priority="397" operator="between">
      <formula>44378</formula>
      <formula>44423</formula>
    </cfRule>
    <cfRule type="cellIs" dxfId="1251" priority="398" operator="between">
      <formula>44424</formula>
      <formula>44440</formula>
    </cfRule>
    <cfRule type="cellIs" dxfId="1250" priority="399" operator="greaterThan">
      <formula>44440</formula>
    </cfRule>
  </conditionalFormatting>
  <conditionalFormatting sqref="T312:T313">
    <cfRule type="cellIs" dxfId="1249" priority="394" operator="between">
      <formula>44378</formula>
      <formula>44423</formula>
    </cfRule>
    <cfRule type="cellIs" dxfId="1248" priority="395" operator="between">
      <formula>44424</formula>
      <formula>44440</formula>
    </cfRule>
    <cfRule type="cellIs" dxfId="1247" priority="396" operator="greaterThan">
      <formula>44440</formula>
    </cfRule>
  </conditionalFormatting>
  <conditionalFormatting sqref="T315:T316">
    <cfRule type="cellIs" dxfId="1246" priority="391" operator="between">
      <formula>44378</formula>
      <formula>44423</formula>
    </cfRule>
    <cfRule type="cellIs" dxfId="1245" priority="392" operator="between">
      <formula>44424</formula>
      <formula>44440</formula>
    </cfRule>
    <cfRule type="cellIs" dxfId="1244" priority="393" operator="greaterThan">
      <formula>44440</formula>
    </cfRule>
  </conditionalFormatting>
  <conditionalFormatting sqref="T318:T319">
    <cfRule type="cellIs" dxfId="1243" priority="388" operator="between">
      <formula>44378</formula>
      <formula>44423</formula>
    </cfRule>
    <cfRule type="cellIs" dxfId="1242" priority="389" operator="between">
      <formula>44424</formula>
      <formula>44440</formula>
    </cfRule>
    <cfRule type="cellIs" dxfId="1241" priority="390" operator="greaterThan">
      <formula>44440</formula>
    </cfRule>
  </conditionalFormatting>
  <conditionalFormatting sqref="T321:T322">
    <cfRule type="cellIs" dxfId="1240" priority="385" operator="between">
      <formula>44378</formula>
      <formula>44423</formula>
    </cfRule>
    <cfRule type="cellIs" dxfId="1239" priority="386" operator="between">
      <formula>44424</formula>
      <formula>44440</formula>
    </cfRule>
    <cfRule type="cellIs" dxfId="1238" priority="387" operator="greaterThan">
      <formula>44440</formula>
    </cfRule>
  </conditionalFormatting>
  <conditionalFormatting sqref="T324:T325">
    <cfRule type="cellIs" dxfId="1237" priority="382" operator="between">
      <formula>44378</formula>
      <formula>44423</formula>
    </cfRule>
    <cfRule type="cellIs" dxfId="1236" priority="383" operator="between">
      <formula>44424</formula>
      <formula>44440</formula>
    </cfRule>
    <cfRule type="cellIs" dxfId="1235" priority="384" operator="greaterThan">
      <formula>44440</formula>
    </cfRule>
  </conditionalFormatting>
  <conditionalFormatting sqref="T327:T328">
    <cfRule type="cellIs" dxfId="1234" priority="379" operator="between">
      <formula>44378</formula>
      <formula>44423</formula>
    </cfRule>
    <cfRule type="cellIs" dxfId="1233" priority="380" operator="between">
      <formula>44424</formula>
      <formula>44440</formula>
    </cfRule>
    <cfRule type="cellIs" dxfId="1232" priority="381" operator="greaterThan">
      <formula>44440</formula>
    </cfRule>
  </conditionalFormatting>
  <conditionalFormatting sqref="T330:T331">
    <cfRule type="cellIs" dxfId="1231" priority="376" operator="between">
      <formula>44378</formula>
      <formula>44423</formula>
    </cfRule>
    <cfRule type="cellIs" dxfId="1230" priority="377" operator="between">
      <formula>44424</formula>
      <formula>44440</formula>
    </cfRule>
    <cfRule type="cellIs" dxfId="1229" priority="378" operator="greaterThan">
      <formula>44440</formula>
    </cfRule>
  </conditionalFormatting>
  <conditionalFormatting sqref="T333:T334">
    <cfRule type="cellIs" dxfId="1228" priority="373" operator="between">
      <formula>44378</formula>
      <formula>44423</formula>
    </cfRule>
    <cfRule type="cellIs" dxfId="1227" priority="374" operator="between">
      <formula>44424</formula>
      <formula>44440</formula>
    </cfRule>
    <cfRule type="cellIs" dxfId="1226" priority="375" operator="greaterThan">
      <formula>44440</formula>
    </cfRule>
  </conditionalFormatting>
  <conditionalFormatting sqref="T336:T337">
    <cfRule type="cellIs" dxfId="1225" priority="370" operator="between">
      <formula>44378</formula>
      <formula>44423</formula>
    </cfRule>
    <cfRule type="cellIs" dxfId="1224" priority="371" operator="between">
      <formula>44424</formula>
      <formula>44440</formula>
    </cfRule>
    <cfRule type="cellIs" dxfId="1223" priority="372" operator="greaterThan">
      <formula>44440</formula>
    </cfRule>
  </conditionalFormatting>
  <conditionalFormatting sqref="T339:T340">
    <cfRule type="cellIs" dxfId="1222" priority="367" operator="between">
      <formula>44378</formula>
      <formula>44423</formula>
    </cfRule>
    <cfRule type="cellIs" dxfId="1221" priority="368" operator="between">
      <formula>44424</formula>
      <formula>44440</formula>
    </cfRule>
    <cfRule type="cellIs" dxfId="1220" priority="369" operator="greaterThan">
      <formula>44440</formula>
    </cfRule>
  </conditionalFormatting>
  <conditionalFormatting sqref="T342:T343">
    <cfRule type="cellIs" dxfId="1219" priority="364" operator="between">
      <formula>44378</formula>
      <formula>44423</formula>
    </cfRule>
    <cfRule type="cellIs" dxfId="1218" priority="365" operator="between">
      <formula>44424</formula>
      <formula>44440</formula>
    </cfRule>
    <cfRule type="cellIs" dxfId="1217" priority="366" operator="greaterThan">
      <formula>44440</formula>
    </cfRule>
  </conditionalFormatting>
  <conditionalFormatting sqref="T345:T346">
    <cfRule type="cellIs" dxfId="1216" priority="361" operator="between">
      <formula>44378</formula>
      <formula>44423</formula>
    </cfRule>
    <cfRule type="cellIs" dxfId="1215" priority="362" operator="between">
      <formula>44424</formula>
      <formula>44440</formula>
    </cfRule>
    <cfRule type="cellIs" dxfId="1214" priority="363" operator="greaterThan">
      <formula>44440</formula>
    </cfRule>
  </conditionalFormatting>
  <conditionalFormatting sqref="T348:T349">
    <cfRule type="cellIs" dxfId="1213" priority="358" operator="between">
      <formula>44378</formula>
      <formula>44423</formula>
    </cfRule>
    <cfRule type="cellIs" dxfId="1212" priority="359" operator="between">
      <formula>44424</formula>
      <formula>44440</formula>
    </cfRule>
    <cfRule type="cellIs" dxfId="1211" priority="360" operator="greaterThan">
      <formula>44440</formula>
    </cfRule>
  </conditionalFormatting>
  <conditionalFormatting sqref="T351">
    <cfRule type="cellIs" dxfId="1210" priority="355" operator="between">
      <formula>44378</formula>
      <formula>44423</formula>
    </cfRule>
    <cfRule type="cellIs" dxfId="1209" priority="356" operator="between">
      <formula>44424</formula>
      <formula>44440</formula>
    </cfRule>
    <cfRule type="cellIs" dxfId="1208" priority="357" operator="greaterThan">
      <formula>44440</formula>
    </cfRule>
  </conditionalFormatting>
  <conditionalFormatting sqref="T353">
    <cfRule type="cellIs" dxfId="1207" priority="352" operator="between">
      <formula>44378</formula>
      <formula>44423</formula>
    </cfRule>
    <cfRule type="cellIs" dxfId="1206" priority="353" operator="between">
      <formula>44424</formula>
      <formula>44440</formula>
    </cfRule>
    <cfRule type="cellIs" dxfId="1205" priority="354" operator="greaterThan">
      <formula>44440</formula>
    </cfRule>
  </conditionalFormatting>
  <conditionalFormatting sqref="T355">
    <cfRule type="cellIs" dxfId="1204" priority="349" operator="between">
      <formula>44378</formula>
      <formula>44423</formula>
    </cfRule>
    <cfRule type="cellIs" dxfId="1203" priority="350" operator="between">
      <formula>44424</formula>
      <formula>44440</formula>
    </cfRule>
    <cfRule type="cellIs" dxfId="1202" priority="351" operator="greaterThan">
      <formula>44440</formula>
    </cfRule>
  </conditionalFormatting>
  <conditionalFormatting sqref="T357:T358">
    <cfRule type="cellIs" dxfId="1201" priority="346" operator="between">
      <formula>44378</formula>
      <formula>44423</formula>
    </cfRule>
    <cfRule type="cellIs" dxfId="1200" priority="347" operator="between">
      <formula>44424</formula>
      <formula>44440</formula>
    </cfRule>
    <cfRule type="cellIs" dxfId="1199" priority="348" operator="greaterThan">
      <formula>44440</formula>
    </cfRule>
  </conditionalFormatting>
  <conditionalFormatting sqref="T360:T361">
    <cfRule type="cellIs" dxfId="1198" priority="343" operator="between">
      <formula>44378</formula>
      <formula>44423</formula>
    </cfRule>
    <cfRule type="cellIs" dxfId="1197" priority="344" operator="between">
      <formula>44424</formula>
      <formula>44440</formula>
    </cfRule>
    <cfRule type="cellIs" dxfId="1196" priority="345" operator="greaterThan">
      <formula>44440</formula>
    </cfRule>
  </conditionalFormatting>
  <conditionalFormatting sqref="T363:T364">
    <cfRule type="cellIs" dxfId="1195" priority="340" operator="between">
      <formula>44378</formula>
      <formula>44423</formula>
    </cfRule>
    <cfRule type="cellIs" dxfId="1194" priority="341" operator="between">
      <formula>44424</formula>
      <formula>44440</formula>
    </cfRule>
    <cfRule type="cellIs" dxfId="1193" priority="342" operator="greaterThan">
      <formula>44440</formula>
    </cfRule>
  </conditionalFormatting>
  <conditionalFormatting sqref="T366:T367">
    <cfRule type="cellIs" dxfId="1192" priority="337" operator="between">
      <formula>44378</formula>
      <formula>44423</formula>
    </cfRule>
    <cfRule type="cellIs" dxfId="1191" priority="338" operator="between">
      <formula>44424</formula>
      <formula>44440</formula>
    </cfRule>
    <cfRule type="cellIs" dxfId="1190" priority="339" operator="greaterThan">
      <formula>44440</formula>
    </cfRule>
  </conditionalFormatting>
  <conditionalFormatting sqref="T369">
    <cfRule type="cellIs" dxfId="1189" priority="334" operator="between">
      <formula>44378</formula>
      <formula>44423</formula>
    </cfRule>
    <cfRule type="cellIs" dxfId="1188" priority="335" operator="between">
      <formula>44424</formula>
      <formula>44440</formula>
    </cfRule>
    <cfRule type="cellIs" dxfId="1187" priority="336" operator="greaterThan">
      <formula>44440</formula>
    </cfRule>
  </conditionalFormatting>
  <conditionalFormatting sqref="T371">
    <cfRule type="cellIs" dxfId="1186" priority="331" operator="between">
      <formula>44378</formula>
      <formula>44423</formula>
    </cfRule>
    <cfRule type="cellIs" dxfId="1185" priority="332" operator="between">
      <formula>44424</formula>
      <formula>44440</formula>
    </cfRule>
    <cfRule type="cellIs" dxfId="1184" priority="333" operator="greaterThan">
      <formula>44440</formula>
    </cfRule>
  </conditionalFormatting>
  <conditionalFormatting sqref="T373">
    <cfRule type="cellIs" dxfId="1183" priority="328" operator="between">
      <formula>44378</formula>
      <formula>44423</formula>
    </cfRule>
    <cfRule type="cellIs" dxfId="1182" priority="329" operator="between">
      <formula>44424</formula>
      <formula>44440</formula>
    </cfRule>
    <cfRule type="cellIs" dxfId="1181" priority="330" operator="greaterThan">
      <formula>44440</formula>
    </cfRule>
  </conditionalFormatting>
  <conditionalFormatting sqref="T375">
    <cfRule type="cellIs" dxfId="1180" priority="325" operator="between">
      <formula>44378</formula>
      <formula>44423</formula>
    </cfRule>
    <cfRule type="cellIs" dxfId="1179" priority="326" operator="between">
      <formula>44424</formula>
      <formula>44440</formula>
    </cfRule>
    <cfRule type="cellIs" dxfId="1178" priority="327" operator="greaterThan">
      <formula>44440</formula>
    </cfRule>
  </conditionalFormatting>
  <conditionalFormatting sqref="T383">
    <cfRule type="cellIs" dxfId="1177" priority="322" operator="between">
      <formula>44378</formula>
      <formula>44423</formula>
    </cfRule>
    <cfRule type="cellIs" dxfId="1176" priority="323" operator="between">
      <formula>44424</formula>
      <formula>44440</formula>
    </cfRule>
    <cfRule type="cellIs" dxfId="1175" priority="324" operator="greaterThan">
      <formula>44440</formula>
    </cfRule>
  </conditionalFormatting>
  <conditionalFormatting sqref="T385">
    <cfRule type="cellIs" dxfId="1174" priority="319" operator="between">
      <formula>44378</formula>
      <formula>44423</formula>
    </cfRule>
    <cfRule type="cellIs" dxfId="1173" priority="320" operator="between">
      <formula>44424</formula>
      <formula>44440</formula>
    </cfRule>
    <cfRule type="cellIs" dxfId="1172" priority="321" operator="greaterThan">
      <formula>44440</formula>
    </cfRule>
  </conditionalFormatting>
  <conditionalFormatting sqref="T387">
    <cfRule type="cellIs" dxfId="1171" priority="316" operator="between">
      <formula>44378</formula>
      <formula>44423</formula>
    </cfRule>
    <cfRule type="cellIs" dxfId="1170" priority="317" operator="between">
      <formula>44424</formula>
      <formula>44440</formula>
    </cfRule>
    <cfRule type="cellIs" dxfId="1169" priority="318" operator="greaterThan">
      <formula>44440</formula>
    </cfRule>
  </conditionalFormatting>
  <conditionalFormatting sqref="T377:T378">
    <cfRule type="cellIs" dxfId="1168" priority="313" operator="between">
      <formula>44378</formula>
      <formula>44423</formula>
    </cfRule>
    <cfRule type="cellIs" dxfId="1167" priority="314" operator="between">
      <formula>44424</formula>
      <formula>44440</formula>
    </cfRule>
    <cfRule type="cellIs" dxfId="1166" priority="315" operator="greaterThan">
      <formula>44440</formula>
    </cfRule>
  </conditionalFormatting>
  <conditionalFormatting sqref="T380:T381">
    <cfRule type="cellIs" dxfId="1165" priority="310" operator="between">
      <formula>44378</formula>
      <formula>44423</formula>
    </cfRule>
    <cfRule type="cellIs" dxfId="1164" priority="311" operator="between">
      <formula>44424</formula>
      <formula>44440</formula>
    </cfRule>
    <cfRule type="cellIs" dxfId="1163" priority="312" operator="greaterThan">
      <formula>44440</formula>
    </cfRule>
  </conditionalFormatting>
  <conditionalFormatting sqref="T389:T390">
    <cfRule type="cellIs" dxfId="1162" priority="304" operator="between">
      <formula>44378</formula>
      <formula>44423</formula>
    </cfRule>
    <cfRule type="cellIs" dxfId="1161" priority="305" operator="between">
      <formula>44424</formula>
      <formula>44440</formula>
    </cfRule>
    <cfRule type="cellIs" dxfId="1160" priority="306" operator="greaterThan">
      <formula>44440</formula>
    </cfRule>
  </conditionalFormatting>
  <conditionalFormatting sqref="T392">
    <cfRule type="cellIs" dxfId="1159" priority="301" operator="between">
      <formula>44378</formula>
      <formula>44423</formula>
    </cfRule>
    <cfRule type="cellIs" dxfId="1158" priority="302" operator="between">
      <formula>44424</formula>
      <formula>44440</formula>
    </cfRule>
    <cfRule type="cellIs" dxfId="1157" priority="303" operator="greaterThan">
      <formula>44440</formula>
    </cfRule>
  </conditionalFormatting>
  <conditionalFormatting sqref="T394">
    <cfRule type="cellIs" dxfId="1156" priority="298" operator="between">
      <formula>44378</formula>
      <formula>44423</formula>
    </cfRule>
    <cfRule type="cellIs" dxfId="1155" priority="299" operator="between">
      <formula>44424</formula>
      <formula>44440</formula>
    </cfRule>
    <cfRule type="cellIs" dxfId="1154" priority="300" operator="greaterThan">
      <formula>44440</formula>
    </cfRule>
  </conditionalFormatting>
  <conditionalFormatting sqref="T396">
    <cfRule type="cellIs" dxfId="1153" priority="295" operator="between">
      <formula>44378</formula>
      <formula>44423</formula>
    </cfRule>
    <cfRule type="cellIs" dxfId="1152" priority="296" operator="between">
      <formula>44424</formula>
      <formula>44440</formula>
    </cfRule>
    <cfRule type="cellIs" dxfId="1151" priority="297" operator="greaterThan">
      <formula>44440</formula>
    </cfRule>
  </conditionalFormatting>
  <conditionalFormatting sqref="T398">
    <cfRule type="cellIs" dxfId="1150" priority="292" operator="between">
      <formula>44378</formula>
      <formula>44423</formula>
    </cfRule>
    <cfRule type="cellIs" dxfId="1149" priority="293" operator="between">
      <formula>44424</formula>
      <formula>44440</formula>
    </cfRule>
    <cfRule type="cellIs" dxfId="1148" priority="294" operator="greaterThan">
      <formula>44440</formula>
    </cfRule>
  </conditionalFormatting>
  <conditionalFormatting sqref="T400">
    <cfRule type="cellIs" dxfId="1147" priority="289" operator="between">
      <formula>44378</formula>
      <formula>44423</formula>
    </cfRule>
    <cfRule type="cellIs" dxfId="1146" priority="290" operator="between">
      <formula>44424</formula>
      <formula>44440</formula>
    </cfRule>
    <cfRule type="cellIs" dxfId="1145" priority="291" operator="greaterThan">
      <formula>44440</formula>
    </cfRule>
  </conditionalFormatting>
  <conditionalFormatting sqref="T402">
    <cfRule type="cellIs" dxfId="1144" priority="286" operator="between">
      <formula>44378</formula>
      <formula>44423</formula>
    </cfRule>
    <cfRule type="cellIs" dxfId="1143" priority="287" operator="between">
      <formula>44424</formula>
      <formula>44440</formula>
    </cfRule>
    <cfRule type="cellIs" dxfId="1142" priority="288" operator="greaterThan">
      <formula>44440</formula>
    </cfRule>
  </conditionalFormatting>
  <conditionalFormatting sqref="T404">
    <cfRule type="cellIs" dxfId="1141" priority="283" operator="between">
      <formula>44378</formula>
      <formula>44423</formula>
    </cfRule>
    <cfRule type="cellIs" dxfId="1140" priority="284" operator="between">
      <formula>44424</formula>
      <formula>44440</formula>
    </cfRule>
    <cfRule type="cellIs" dxfId="1139" priority="285" operator="greaterThan">
      <formula>44440</formula>
    </cfRule>
  </conditionalFormatting>
  <conditionalFormatting sqref="T406:T407">
    <cfRule type="cellIs" dxfId="1138" priority="280" operator="between">
      <formula>44378</formula>
      <formula>44423</formula>
    </cfRule>
    <cfRule type="cellIs" dxfId="1137" priority="281" operator="between">
      <formula>44424</formula>
      <formula>44440</formula>
    </cfRule>
    <cfRule type="cellIs" dxfId="1136" priority="282" operator="greaterThan">
      <formula>44440</formula>
    </cfRule>
  </conditionalFormatting>
  <conditionalFormatting sqref="T409:T410">
    <cfRule type="cellIs" dxfId="1135" priority="277" operator="between">
      <formula>44378</formula>
      <formula>44423</formula>
    </cfRule>
    <cfRule type="cellIs" dxfId="1134" priority="278" operator="between">
      <formula>44424</formula>
      <formula>44440</formula>
    </cfRule>
    <cfRule type="cellIs" dxfId="1133" priority="279" operator="greaterThan">
      <formula>44440</formula>
    </cfRule>
  </conditionalFormatting>
  <conditionalFormatting sqref="T412:T413">
    <cfRule type="cellIs" dxfId="1132" priority="274" operator="between">
      <formula>44378</formula>
      <formula>44423</formula>
    </cfRule>
    <cfRule type="cellIs" dxfId="1131" priority="275" operator="between">
      <formula>44424</formula>
      <formula>44440</formula>
    </cfRule>
    <cfRule type="cellIs" dxfId="1130" priority="276" operator="greaterThan">
      <formula>44440</formula>
    </cfRule>
  </conditionalFormatting>
  <conditionalFormatting sqref="T415:T416">
    <cfRule type="cellIs" dxfId="1129" priority="271" operator="between">
      <formula>44378</formula>
      <formula>44423</formula>
    </cfRule>
    <cfRule type="cellIs" dxfId="1128" priority="272" operator="between">
      <formula>44424</formula>
      <formula>44440</formula>
    </cfRule>
    <cfRule type="cellIs" dxfId="1127" priority="273" operator="greaterThan">
      <formula>44440</formula>
    </cfRule>
  </conditionalFormatting>
  <conditionalFormatting sqref="T418:T419">
    <cfRule type="cellIs" dxfId="1126" priority="268" operator="between">
      <formula>44378</formula>
      <formula>44423</formula>
    </cfRule>
    <cfRule type="cellIs" dxfId="1125" priority="269" operator="between">
      <formula>44424</formula>
      <formula>44440</formula>
    </cfRule>
    <cfRule type="cellIs" dxfId="1124" priority="270" operator="greaterThan">
      <formula>44440</formula>
    </cfRule>
  </conditionalFormatting>
  <conditionalFormatting sqref="T421:T422">
    <cfRule type="cellIs" dxfId="1123" priority="265" operator="between">
      <formula>44378</formula>
      <formula>44423</formula>
    </cfRule>
    <cfRule type="cellIs" dxfId="1122" priority="266" operator="between">
      <formula>44424</formula>
      <formula>44440</formula>
    </cfRule>
    <cfRule type="cellIs" dxfId="1121" priority="267" operator="greaterThan">
      <formula>44440</formula>
    </cfRule>
  </conditionalFormatting>
  <conditionalFormatting sqref="T424:T425">
    <cfRule type="cellIs" dxfId="1120" priority="262" operator="between">
      <formula>44378</formula>
      <formula>44423</formula>
    </cfRule>
    <cfRule type="cellIs" dxfId="1119" priority="263" operator="between">
      <formula>44424</formula>
      <formula>44440</formula>
    </cfRule>
    <cfRule type="cellIs" dxfId="1118" priority="264" operator="greaterThan">
      <formula>44440</formula>
    </cfRule>
  </conditionalFormatting>
  <conditionalFormatting sqref="T427:T428">
    <cfRule type="cellIs" dxfId="1117" priority="259" operator="between">
      <formula>44378</formula>
      <formula>44423</formula>
    </cfRule>
    <cfRule type="cellIs" dxfId="1116" priority="260" operator="between">
      <formula>44424</formula>
      <formula>44440</formula>
    </cfRule>
    <cfRule type="cellIs" dxfId="1115" priority="261" operator="greaterThan">
      <formula>44440</formula>
    </cfRule>
  </conditionalFormatting>
  <conditionalFormatting sqref="T430:T431">
    <cfRule type="cellIs" dxfId="1114" priority="256" operator="between">
      <formula>44378</formula>
      <formula>44423</formula>
    </cfRule>
    <cfRule type="cellIs" dxfId="1113" priority="257" operator="between">
      <formula>44424</formula>
      <formula>44440</formula>
    </cfRule>
    <cfRule type="cellIs" dxfId="1112" priority="258" operator="greaterThan">
      <formula>44440</formula>
    </cfRule>
  </conditionalFormatting>
  <conditionalFormatting sqref="T433:T434">
    <cfRule type="cellIs" dxfId="1111" priority="253" operator="between">
      <formula>44378</formula>
      <formula>44423</formula>
    </cfRule>
    <cfRule type="cellIs" dxfId="1110" priority="254" operator="between">
      <formula>44424</formula>
      <formula>44440</formula>
    </cfRule>
    <cfRule type="cellIs" dxfId="1109" priority="255" operator="greaterThan">
      <formula>44440</formula>
    </cfRule>
  </conditionalFormatting>
  <conditionalFormatting sqref="T436:T437">
    <cfRule type="cellIs" dxfId="1108" priority="250" operator="between">
      <formula>44378</formula>
      <formula>44423</formula>
    </cfRule>
    <cfRule type="cellIs" dxfId="1107" priority="251" operator="between">
      <formula>44424</formula>
      <formula>44440</formula>
    </cfRule>
    <cfRule type="cellIs" dxfId="1106" priority="252" operator="greaterThan">
      <formula>44440</formula>
    </cfRule>
  </conditionalFormatting>
  <conditionalFormatting sqref="T439:T440">
    <cfRule type="cellIs" dxfId="1105" priority="247" operator="between">
      <formula>44378</formula>
      <formula>44423</formula>
    </cfRule>
    <cfRule type="cellIs" dxfId="1104" priority="248" operator="between">
      <formula>44424</formula>
      <formula>44440</formula>
    </cfRule>
    <cfRule type="cellIs" dxfId="1103" priority="249" operator="greaterThan">
      <formula>44440</formula>
    </cfRule>
  </conditionalFormatting>
  <conditionalFormatting sqref="T442:T443">
    <cfRule type="cellIs" dxfId="1102" priority="244" operator="between">
      <formula>44378</formula>
      <formula>44423</formula>
    </cfRule>
    <cfRule type="cellIs" dxfId="1101" priority="245" operator="between">
      <formula>44424</formula>
      <formula>44440</formula>
    </cfRule>
    <cfRule type="cellIs" dxfId="1100" priority="246" operator="greaterThan">
      <formula>44440</formula>
    </cfRule>
  </conditionalFormatting>
  <conditionalFormatting sqref="T445:T446">
    <cfRule type="cellIs" dxfId="1099" priority="241" operator="between">
      <formula>44378</formula>
      <formula>44423</formula>
    </cfRule>
    <cfRule type="cellIs" dxfId="1098" priority="242" operator="between">
      <formula>44424</formula>
      <formula>44440</formula>
    </cfRule>
    <cfRule type="cellIs" dxfId="1097" priority="243" operator="greaterThan">
      <formula>44440</formula>
    </cfRule>
  </conditionalFormatting>
  <conditionalFormatting sqref="T449:T450">
    <cfRule type="cellIs" dxfId="1096" priority="238" operator="between">
      <formula>44378</formula>
      <formula>44423</formula>
    </cfRule>
    <cfRule type="cellIs" dxfId="1095" priority="239" operator="between">
      <formula>44424</formula>
      <formula>44440</formula>
    </cfRule>
    <cfRule type="cellIs" dxfId="1094" priority="240" operator="greaterThan">
      <formula>44440</formula>
    </cfRule>
  </conditionalFormatting>
  <conditionalFormatting sqref="T452:T453">
    <cfRule type="cellIs" dxfId="1093" priority="235" operator="between">
      <formula>44378</formula>
      <formula>44423</formula>
    </cfRule>
    <cfRule type="cellIs" dxfId="1092" priority="236" operator="between">
      <formula>44424</formula>
      <formula>44440</formula>
    </cfRule>
    <cfRule type="cellIs" dxfId="1091" priority="237" operator="greaterThan">
      <formula>44440</formula>
    </cfRule>
  </conditionalFormatting>
  <conditionalFormatting sqref="T455">
    <cfRule type="cellIs" dxfId="1090" priority="232" operator="between">
      <formula>44378</formula>
      <formula>44423</formula>
    </cfRule>
    <cfRule type="cellIs" dxfId="1089" priority="233" operator="between">
      <formula>44424</formula>
      <formula>44440</formula>
    </cfRule>
    <cfRule type="cellIs" dxfId="1088" priority="234" operator="greaterThan">
      <formula>44440</formula>
    </cfRule>
  </conditionalFormatting>
  <conditionalFormatting sqref="T457">
    <cfRule type="cellIs" dxfId="1087" priority="229" operator="between">
      <formula>44378</formula>
      <formula>44423</formula>
    </cfRule>
    <cfRule type="cellIs" dxfId="1086" priority="230" operator="between">
      <formula>44424</formula>
      <formula>44440</formula>
    </cfRule>
    <cfRule type="cellIs" dxfId="1085" priority="231" operator="greaterThan">
      <formula>44440</formula>
    </cfRule>
  </conditionalFormatting>
  <conditionalFormatting sqref="T462">
    <cfRule type="cellIs" dxfId="1084" priority="226" operator="between">
      <formula>44378</formula>
      <formula>44423</formula>
    </cfRule>
    <cfRule type="cellIs" dxfId="1083" priority="227" operator="between">
      <formula>44424</formula>
      <formula>44440</formula>
    </cfRule>
    <cfRule type="cellIs" dxfId="1082" priority="228" operator="greaterThan">
      <formula>44440</formula>
    </cfRule>
  </conditionalFormatting>
  <conditionalFormatting sqref="T464">
    <cfRule type="cellIs" dxfId="1081" priority="223" operator="between">
      <formula>44378</formula>
      <formula>44423</formula>
    </cfRule>
    <cfRule type="cellIs" dxfId="1080" priority="224" operator="between">
      <formula>44424</formula>
      <formula>44440</formula>
    </cfRule>
    <cfRule type="cellIs" dxfId="1079" priority="225" operator="greaterThan">
      <formula>44440</formula>
    </cfRule>
  </conditionalFormatting>
  <conditionalFormatting sqref="T459:T460">
    <cfRule type="cellIs" dxfId="1078" priority="220" operator="between">
      <formula>44378</formula>
      <formula>44423</formula>
    </cfRule>
    <cfRule type="cellIs" dxfId="1077" priority="221" operator="between">
      <formula>44424</formula>
      <formula>44440</formula>
    </cfRule>
    <cfRule type="cellIs" dxfId="1076" priority="222" operator="greaterThan">
      <formula>44440</formula>
    </cfRule>
  </conditionalFormatting>
  <conditionalFormatting sqref="T466:T467">
    <cfRule type="cellIs" dxfId="1075" priority="217" operator="between">
      <formula>44378</formula>
      <formula>44423</formula>
    </cfRule>
    <cfRule type="cellIs" dxfId="1074" priority="218" operator="between">
      <formula>44424</formula>
      <formula>44440</formula>
    </cfRule>
    <cfRule type="cellIs" dxfId="1073" priority="219" operator="greaterThan">
      <formula>44440</formula>
    </cfRule>
  </conditionalFormatting>
  <conditionalFormatting sqref="T469">
    <cfRule type="cellIs" dxfId="1072" priority="214" operator="between">
      <formula>44378</formula>
      <formula>44423</formula>
    </cfRule>
    <cfRule type="cellIs" dxfId="1071" priority="215" operator="between">
      <formula>44424</formula>
      <formula>44440</formula>
    </cfRule>
    <cfRule type="cellIs" dxfId="1070" priority="216" operator="greaterThan">
      <formula>44440</formula>
    </cfRule>
  </conditionalFormatting>
  <conditionalFormatting sqref="T471">
    <cfRule type="cellIs" dxfId="1069" priority="211" operator="between">
      <formula>44378</formula>
      <formula>44423</formula>
    </cfRule>
    <cfRule type="cellIs" dxfId="1068" priority="212" operator="between">
      <formula>44424</formula>
      <formula>44440</formula>
    </cfRule>
    <cfRule type="cellIs" dxfId="1067" priority="213" operator="greaterThan">
      <formula>44440</formula>
    </cfRule>
  </conditionalFormatting>
  <conditionalFormatting sqref="T473">
    <cfRule type="cellIs" dxfId="1066" priority="208" operator="between">
      <formula>44378</formula>
      <formula>44423</formula>
    </cfRule>
    <cfRule type="cellIs" dxfId="1065" priority="209" operator="between">
      <formula>44424</formula>
      <formula>44440</formula>
    </cfRule>
    <cfRule type="cellIs" dxfId="1064" priority="210" operator="greaterThan">
      <formula>44440</formula>
    </cfRule>
  </conditionalFormatting>
  <conditionalFormatting sqref="T475">
    <cfRule type="cellIs" dxfId="1063" priority="205" operator="between">
      <formula>44378</formula>
      <formula>44423</formula>
    </cfRule>
    <cfRule type="cellIs" dxfId="1062" priority="206" operator="between">
      <formula>44424</formula>
      <formula>44440</formula>
    </cfRule>
    <cfRule type="cellIs" dxfId="1061" priority="207" operator="greaterThan">
      <formula>44440</formula>
    </cfRule>
  </conditionalFormatting>
  <conditionalFormatting sqref="T477:T478">
    <cfRule type="cellIs" dxfId="1060" priority="202" operator="between">
      <formula>44378</formula>
      <formula>44423</formula>
    </cfRule>
    <cfRule type="cellIs" dxfId="1059" priority="203" operator="between">
      <formula>44424</formula>
      <formula>44440</formula>
    </cfRule>
    <cfRule type="cellIs" dxfId="1058" priority="204" operator="greaterThan">
      <formula>44440</formula>
    </cfRule>
  </conditionalFormatting>
  <conditionalFormatting sqref="T480">
    <cfRule type="cellIs" dxfId="1057" priority="199" operator="between">
      <formula>44378</formula>
      <formula>44423</formula>
    </cfRule>
    <cfRule type="cellIs" dxfId="1056" priority="200" operator="between">
      <formula>44424</formula>
      <formula>44440</formula>
    </cfRule>
    <cfRule type="cellIs" dxfId="1055" priority="201" operator="greaterThan">
      <formula>44440</formula>
    </cfRule>
  </conditionalFormatting>
  <conditionalFormatting sqref="T482">
    <cfRule type="cellIs" dxfId="1054" priority="196" operator="between">
      <formula>44378</formula>
      <formula>44423</formula>
    </cfRule>
    <cfRule type="cellIs" dxfId="1053" priority="197" operator="between">
      <formula>44424</formula>
      <formula>44440</formula>
    </cfRule>
    <cfRule type="cellIs" dxfId="1052" priority="198" operator="greaterThan">
      <formula>44440</formula>
    </cfRule>
  </conditionalFormatting>
  <conditionalFormatting sqref="T484">
    <cfRule type="cellIs" dxfId="1051" priority="193" operator="between">
      <formula>44378</formula>
      <formula>44423</formula>
    </cfRule>
    <cfRule type="cellIs" dxfId="1050" priority="194" operator="between">
      <formula>44424</formula>
      <formula>44440</formula>
    </cfRule>
    <cfRule type="cellIs" dxfId="1049" priority="195" operator="greaterThan">
      <formula>44440</formula>
    </cfRule>
  </conditionalFormatting>
  <conditionalFormatting sqref="T486">
    <cfRule type="cellIs" dxfId="1048" priority="190" operator="between">
      <formula>44378</formula>
      <formula>44423</formula>
    </cfRule>
    <cfRule type="cellIs" dxfId="1047" priority="191" operator="between">
      <formula>44424</formula>
      <formula>44440</formula>
    </cfRule>
    <cfRule type="cellIs" dxfId="1046" priority="192" operator="greaterThan">
      <formula>44440</formula>
    </cfRule>
  </conditionalFormatting>
  <conditionalFormatting sqref="T488:T489">
    <cfRule type="cellIs" dxfId="1045" priority="187" operator="between">
      <formula>44378</formula>
      <formula>44423</formula>
    </cfRule>
    <cfRule type="cellIs" dxfId="1044" priority="188" operator="between">
      <formula>44424</formula>
      <formula>44440</formula>
    </cfRule>
    <cfRule type="cellIs" dxfId="1043" priority="189" operator="greaterThan">
      <formula>44440</formula>
    </cfRule>
  </conditionalFormatting>
  <conditionalFormatting sqref="T491">
    <cfRule type="cellIs" dxfId="1042" priority="184" operator="between">
      <formula>44378</formula>
      <formula>44423</formula>
    </cfRule>
    <cfRule type="cellIs" dxfId="1041" priority="185" operator="between">
      <formula>44424</formula>
      <formula>44440</formula>
    </cfRule>
    <cfRule type="cellIs" dxfId="1040" priority="186" operator="greaterThan">
      <formula>44440</formula>
    </cfRule>
  </conditionalFormatting>
  <conditionalFormatting sqref="T493">
    <cfRule type="cellIs" dxfId="1039" priority="181" operator="between">
      <formula>44378</formula>
      <formula>44423</formula>
    </cfRule>
    <cfRule type="cellIs" dxfId="1038" priority="182" operator="between">
      <formula>44424</formula>
      <formula>44440</formula>
    </cfRule>
    <cfRule type="cellIs" dxfId="1037" priority="183" operator="greaterThan">
      <formula>44440</formula>
    </cfRule>
  </conditionalFormatting>
  <conditionalFormatting sqref="T495">
    <cfRule type="cellIs" dxfId="1036" priority="178" operator="between">
      <formula>44378</formula>
      <formula>44423</formula>
    </cfRule>
    <cfRule type="cellIs" dxfId="1035" priority="179" operator="between">
      <formula>44424</formula>
      <formula>44440</formula>
    </cfRule>
    <cfRule type="cellIs" dxfId="1034" priority="180" operator="greaterThan">
      <formula>44440</formula>
    </cfRule>
  </conditionalFormatting>
  <conditionalFormatting sqref="T497">
    <cfRule type="cellIs" dxfId="1033" priority="175" operator="between">
      <formula>44378</formula>
      <formula>44423</formula>
    </cfRule>
    <cfRule type="cellIs" dxfId="1032" priority="176" operator="between">
      <formula>44424</formula>
      <formula>44440</formula>
    </cfRule>
    <cfRule type="cellIs" dxfId="1031" priority="177" operator="greaterThan">
      <formula>44440</formula>
    </cfRule>
  </conditionalFormatting>
  <conditionalFormatting sqref="T499">
    <cfRule type="cellIs" dxfId="1030" priority="172" operator="between">
      <formula>44378</formula>
      <formula>44423</formula>
    </cfRule>
    <cfRule type="cellIs" dxfId="1029" priority="173" operator="between">
      <formula>44424</formula>
      <formula>44440</formula>
    </cfRule>
    <cfRule type="cellIs" dxfId="1028" priority="174" operator="greaterThan">
      <formula>44440</formula>
    </cfRule>
  </conditionalFormatting>
  <conditionalFormatting sqref="T501">
    <cfRule type="cellIs" dxfId="1027" priority="169" operator="between">
      <formula>44378</formula>
      <formula>44423</formula>
    </cfRule>
    <cfRule type="cellIs" dxfId="1026" priority="170" operator="between">
      <formula>44424</formula>
      <formula>44440</formula>
    </cfRule>
    <cfRule type="cellIs" dxfId="1025" priority="171" operator="greaterThan">
      <formula>44440</formula>
    </cfRule>
  </conditionalFormatting>
  <conditionalFormatting sqref="T503:T504">
    <cfRule type="cellIs" dxfId="1024" priority="166" operator="between">
      <formula>44378</formula>
      <formula>44423</formula>
    </cfRule>
    <cfRule type="cellIs" dxfId="1023" priority="167" operator="between">
      <formula>44424</formula>
      <formula>44440</formula>
    </cfRule>
    <cfRule type="cellIs" dxfId="1022" priority="168" operator="greaterThan">
      <formula>44440</formula>
    </cfRule>
  </conditionalFormatting>
  <conditionalFormatting sqref="T506:T507">
    <cfRule type="cellIs" dxfId="1021" priority="163" operator="between">
      <formula>44378</formula>
      <formula>44423</formula>
    </cfRule>
    <cfRule type="cellIs" dxfId="1020" priority="164" operator="between">
      <formula>44424</formula>
      <formula>44440</formula>
    </cfRule>
    <cfRule type="cellIs" dxfId="1019" priority="165" operator="greaterThan">
      <formula>44440</formula>
    </cfRule>
  </conditionalFormatting>
  <conditionalFormatting sqref="T509">
    <cfRule type="cellIs" dxfId="1018" priority="160" operator="between">
      <formula>44378</formula>
      <formula>44423</formula>
    </cfRule>
    <cfRule type="cellIs" dxfId="1017" priority="161" operator="between">
      <formula>44424</formula>
      <formula>44440</formula>
    </cfRule>
    <cfRule type="cellIs" dxfId="1016" priority="162" operator="greaterThan">
      <formula>44440</formula>
    </cfRule>
  </conditionalFormatting>
  <conditionalFormatting sqref="T511">
    <cfRule type="cellIs" dxfId="1015" priority="157" operator="between">
      <formula>44378</formula>
      <formula>44423</formula>
    </cfRule>
    <cfRule type="cellIs" dxfId="1014" priority="158" operator="between">
      <formula>44424</formula>
      <formula>44440</formula>
    </cfRule>
    <cfRule type="cellIs" dxfId="1013" priority="159" operator="greaterThan">
      <formula>44440</formula>
    </cfRule>
  </conditionalFormatting>
  <conditionalFormatting sqref="T513">
    <cfRule type="cellIs" dxfId="1012" priority="154" operator="between">
      <formula>44378</formula>
      <formula>44423</formula>
    </cfRule>
    <cfRule type="cellIs" dxfId="1011" priority="155" operator="between">
      <formula>44424</formula>
      <formula>44440</formula>
    </cfRule>
    <cfRule type="cellIs" dxfId="1010" priority="156" operator="greaterThan">
      <formula>44440</formula>
    </cfRule>
  </conditionalFormatting>
  <conditionalFormatting sqref="T515">
    <cfRule type="cellIs" dxfId="1009" priority="151" operator="between">
      <formula>44378</formula>
      <formula>44423</formula>
    </cfRule>
    <cfRule type="cellIs" dxfId="1008" priority="152" operator="between">
      <formula>44424</formula>
      <formula>44440</formula>
    </cfRule>
    <cfRule type="cellIs" dxfId="1007" priority="153" operator="greaterThan">
      <formula>44440</formula>
    </cfRule>
  </conditionalFormatting>
  <conditionalFormatting sqref="T517:T518">
    <cfRule type="cellIs" dxfId="1006" priority="145" operator="between">
      <formula>44378</formula>
      <formula>44423</formula>
    </cfRule>
    <cfRule type="cellIs" dxfId="1005" priority="146" operator="between">
      <formula>44424</formula>
      <formula>44440</formula>
    </cfRule>
    <cfRule type="cellIs" dxfId="1004" priority="147" operator="greaterThan">
      <formula>44440</formula>
    </cfRule>
  </conditionalFormatting>
  <conditionalFormatting sqref="T520">
    <cfRule type="cellIs" dxfId="1003" priority="142" operator="between">
      <formula>44378</formula>
      <formula>44423</formula>
    </cfRule>
    <cfRule type="cellIs" dxfId="1002" priority="143" operator="between">
      <formula>44424</formula>
      <formula>44440</formula>
    </cfRule>
    <cfRule type="cellIs" dxfId="1001" priority="144" operator="greaterThan">
      <formula>44440</formula>
    </cfRule>
  </conditionalFormatting>
  <conditionalFormatting sqref="T522">
    <cfRule type="cellIs" dxfId="1000" priority="139" operator="between">
      <formula>44378</formula>
      <formula>44423</formula>
    </cfRule>
    <cfRule type="cellIs" dxfId="999" priority="140" operator="between">
      <formula>44424</formula>
      <formula>44440</formula>
    </cfRule>
    <cfRule type="cellIs" dxfId="998" priority="141" operator="greaterThan">
      <formula>44440</formula>
    </cfRule>
  </conditionalFormatting>
  <conditionalFormatting sqref="T524">
    <cfRule type="cellIs" dxfId="997" priority="136" operator="between">
      <formula>44378</formula>
      <formula>44423</formula>
    </cfRule>
    <cfRule type="cellIs" dxfId="996" priority="137" operator="between">
      <formula>44424</formula>
      <formula>44440</formula>
    </cfRule>
    <cfRule type="cellIs" dxfId="995" priority="138" operator="greaterThan">
      <formula>44440</formula>
    </cfRule>
  </conditionalFormatting>
  <conditionalFormatting sqref="T526">
    <cfRule type="cellIs" dxfId="994" priority="133" operator="between">
      <formula>44378</formula>
      <formula>44423</formula>
    </cfRule>
    <cfRule type="cellIs" dxfId="993" priority="134" operator="between">
      <formula>44424</formula>
      <formula>44440</formula>
    </cfRule>
    <cfRule type="cellIs" dxfId="992" priority="135" operator="greaterThan">
      <formula>44440</formula>
    </cfRule>
  </conditionalFormatting>
  <conditionalFormatting sqref="R294">
    <cfRule type="cellIs" dxfId="991" priority="129" operator="between">
      <formula>0.76</formula>
      <formula>1</formula>
    </cfRule>
    <cfRule type="cellIs" dxfId="990" priority="130" operator="between">
      <formula>0.51</formula>
      <formula>0.75</formula>
    </cfRule>
    <cfRule type="cellIs" dxfId="989" priority="131" operator="between">
      <formula>0.36</formula>
      <formula>0.5</formula>
    </cfRule>
    <cfRule type="cellIs" dxfId="988" priority="132" operator="between">
      <formula>0.005</formula>
      <formula>0.35</formula>
    </cfRule>
  </conditionalFormatting>
  <conditionalFormatting sqref="R296">
    <cfRule type="cellIs" dxfId="987" priority="125" operator="between">
      <formula>0.76</formula>
      <formula>1</formula>
    </cfRule>
    <cfRule type="cellIs" dxfId="986" priority="126" operator="between">
      <formula>0.51</formula>
      <formula>0.75</formula>
    </cfRule>
    <cfRule type="cellIs" dxfId="985" priority="127" operator="between">
      <formula>0.36</formula>
      <formula>0.5</formula>
    </cfRule>
    <cfRule type="cellIs" dxfId="984" priority="128" operator="between">
      <formula>0.005</formula>
      <formula>0.35</formula>
    </cfRule>
  </conditionalFormatting>
  <conditionalFormatting sqref="R298">
    <cfRule type="cellIs" dxfId="983" priority="121" operator="between">
      <formula>0.76</formula>
      <formula>1</formula>
    </cfRule>
    <cfRule type="cellIs" dxfId="982" priority="122" operator="between">
      <formula>0.51</formula>
      <formula>0.75</formula>
    </cfRule>
    <cfRule type="cellIs" dxfId="981" priority="123" operator="between">
      <formula>0.36</formula>
      <formula>0.5</formula>
    </cfRule>
    <cfRule type="cellIs" dxfId="980" priority="124" operator="between">
      <formula>0.005</formula>
      <formula>0.35</formula>
    </cfRule>
  </conditionalFormatting>
  <conditionalFormatting sqref="R300">
    <cfRule type="cellIs" dxfId="979" priority="117" operator="between">
      <formula>0.76</formula>
      <formula>1</formula>
    </cfRule>
    <cfRule type="cellIs" dxfId="978" priority="118" operator="between">
      <formula>0.51</formula>
      <formula>0.75</formula>
    </cfRule>
    <cfRule type="cellIs" dxfId="977" priority="119" operator="between">
      <formula>0.36</formula>
      <formula>0.5</formula>
    </cfRule>
    <cfRule type="cellIs" dxfId="976" priority="120" operator="between">
      <formula>0.005</formula>
      <formula>0.35</formula>
    </cfRule>
  </conditionalFormatting>
  <conditionalFormatting sqref="R302">
    <cfRule type="cellIs" dxfId="975" priority="113" operator="between">
      <formula>0.76</formula>
      <formula>1</formula>
    </cfRule>
    <cfRule type="cellIs" dxfId="974" priority="114" operator="between">
      <formula>0.51</formula>
      <formula>0.75</formula>
    </cfRule>
    <cfRule type="cellIs" dxfId="973" priority="115" operator="between">
      <formula>0.36</formula>
      <formula>0.5</formula>
    </cfRule>
    <cfRule type="cellIs" dxfId="972" priority="116" operator="between">
      <formula>0.005</formula>
      <formula>0.35</formula>
    </cfRule>
  </conditionalFormatting>
  <conditionalFormatting sqref="R285">
    <cfRule type="cellIs" dxfId="971" priority="109" operator="between">
      <formula>0.76</formula>
      <formula>1</formula>
    </cfRule>
    <cfRule type="cellIs" dxfId="970" priority="110" operator="between">
      <formula>0.51</formula>
      <formula>0.75</formula>
    </cfRule>
    <cfRule type="cellIs" dxfId="969" priority="111" operator="between">
      <formula>0.36</formula>
      <formula>0.5</formula>
    </cfRule>
    <cfRule type="cellIs" dxfId="968" priority="112" operator="between">
      <formula>0.005</formula>
      <formula>0.35</formula>
    </cfRule>
  </conditionalFormatting>
  <conditionalFormatting sqref="R287">
    <cfRule type="cellIs" dxfId="967" priority="105" operator="between">
      <formula>0.76</formula>
      <formula>1</formula>
    </cfRule>
    <cfRule type="cellIs" dxfId="966" priority="106" operator="between">
      <formula>0.51</formula>
      <formula>0.75</formula>
    </cfRule>
    <cfRule type="cellIs" dxfId="965" priority="107" operator="between">
      <formula>0.36</formula>
      <formula>0.5</formula>
    </cfRule>
    <cfRule type="cellIs" dxfId="964" priority="108" operator="between">
      <formula>0.005</formula>
      <formula>0.35</formula>
    </cfRule>
  </conditionalFormatting>
  <conditionalFormatting sqref="R394">
    <cfRule type="cellIs" dxfId="963" priority="101" operator="between">
      <formula>0.76</formula>
      <formula>1</formula>
    </cfRule>
    <cfRule type="cellIs" dxfId="962" priority="102" operator="between">
      <formula>0.51</formula>
      <formula>0.75</formula>
    </cfRule>
    <cfRule type="cellIs" dxfId="961" priority="103" operator="between">
      <formula>0.36</formula>
      <formula>0.5</formula>
    </cfRule>
    <cfRule type="cellIs" dxfId="960" priority="104" operator="between">
      <formula>0.005</formula>
      <formula>0.35</formula>
    </cfRule>
  </conditionalFormatting>
  <conditionalFormatting sqref="R396">
    <cfRule type="cellIs" dxfId="959" priority="97" operator="between">
      <formula>0.76</formula>
      <formula>1</formula>
    </cfRule>
    <cfRule type="cellIs" dxfId="958" priority="98" operator="between">
      <formula>0.51</formula>
      <formula>0.75</formula>
    </cfRule>
    <cfRule type="cellIs" dxfId="957" priority="99" operator="between">
      <formula>0.36</formula>
      <formula>0.5</formula>
    </cfRule>
    <cfRule type="cellIs" dxfId="956" priority="100" operator="between">
      <formula>0.005</formula>
      <formula>0.35</formula>
    </cfRule>
  </conditionalFormatting>
  <conditionalFormatting sqref="R398">
    <cfRule type="cellIs" dxfId="955" priority="93" operator="between">
      <formula>0.76</formula>
      <formula>1</formula>
    </cfRule>
    <cfRule type="cellIs" dxfId="954" priority="94" operator="between">
      <formula>0.51</formula>
      <formula>0.75</formula>
    </cfRule>
    <cfRule type="cellIs" dxfId="953" priority="95" operator="between">
      <formula>0.36</formula>
      <formula>0.5</formula>
    </cfRule>
    <cfRule type="cellIs" dxfId="952" priority="96" operator="between">
      <formula>0.005</formula>
      <formula>0.35</formula>
    </cfRule>
  </conditionalFormatting>
  <conditionalFormatting sqref="R400">
    <cfRule type="cellIs" dxfId="951" priority="89" operator="between">
      <formula>0.76</formula>
      <formula>1</formula>
    </cfRule>
    <cfRule type="cellIs" dxfId="950" priority="90" operator="between">
      <formula>0.51</formula>
      <formula>0.75</formula>
    </cfRule>
    <cfRule type="cellIs" dxfId="949" priority="91" operator="between">
      <formula>0.36</formula>
      <formula>0.5</formula>
    </cfRule>
    <cfRule type="cellIs" dxfId="948" priority="92" operator="between">
      <formula>0.005</formula>
      <formula>0.35</formula>
    </cfRule>
  </conditionalFormatting>
  <conditionalFormatting sqref="R402">
    <cfRule type="cellIs" dxfId="947" priority="85" operator="between">
      <formula>0.76</formula>
      <formula>1</formula>
    </cfRule>
    <cfRule type="cellIs" dxfId="946" priority="86" operator="between">
      <formula>0.51</formula>
      <formula>0.75</formula>
    </cfRule>
    <cfRule type="cellIs" dxfId="945" priority="87" operator="between">
      <formula>0.36</formula>
      <formula>0.5</formula>
    </cfRule>
    <cfRule type="cellIs" dxfId="944" priority="88" operator="between">
      <formula>0.005</formula>
      <formula>0.35</formula>
    </cfRule>
  </conditionalFormatting>
  <conditionalFormatting sqref="T44:T45">
    <cfRule type="cellIs" dxfId="943" priority="82" operator="between">
      <formula>44378</formula>
      <formula>44423</formula>
    </cfRule>
    <cfRule type="cellIs" dxfId="942" priority="83" operator="between">
      <formula>44424</formula>
      <formula>44440</formula>
    </cfRule>
    <cfRule type="cellIs" dxfId="941" priority="84" operator="greaterThan">
      <formula>44440</formula>
    </cfRule>
  </conditionalFormatting>
  <conditionalFormatting sqref="T122:T123">
    <cfRule type="cellIs" dxfId="940" priority="79" operator="between">
      <formula>44378</formula>
      <formula>44423</formula>
    </cfRule>
    <cfRule type="cellIs" dxfId="939" priority="80" operator="between">
      <formula>44424</formula>
      <formula>44440</formula>
    </cfRule>
    <cfRule type="cellIs" dxfId="938" priority="81" operator="greaterThan">
      <formula>44440</formula>
    </cfRule>
  </conditionalFormatting>
  <conditionalFormatting sqref="T125:T126">
    <cfRule type="cellIs" dxfId="937" priority="76" operator="between">
      <formula>44378</formula>
      <formula>44423</formula>
    </cfRule>
    <cfRule type="cellIs" dxfId="936" priority="77" operator="between">
      <formula>44424</formula>
      <formula>44440</formula>
    </cfRule>
    <cfRule type="cellIs" dxfId="935" priority="78" operator="greaterThan">
      <formula>44440</formula>
    </cfRule>
  </conditionalFormatting>
  <conditionalFormatting sqref="T128:T129">
    <cfRule type="cellIs" dxfId="934" priority="73" operator="between">
      <formula>44378</formula>
      <formula>44423</formula>
    </cfRule>
    <cfRule type="cellIs" dxfId="933" priority="74" operator="between">
      <formula>44424</formula>
      <formula>44440</formula>
    </cfRule>
    <cfRule type="cellIs" dxfId="932" priority="75" operator="greaterThan">
      <formula>44440</formula>
    </cfRule>
  </conditionalFormatting>
  <conditionalFormatting sqref="T131:T132">
    <cfRule type="cellIs" dxfId="931" priority="70" operator="between">
      <formula>44378</formula>
      <formula>44423</formula>
    </cfRule>
    <cfRule type="cellIs" dxfId="930" priority="71" operator="between">
      <formula>44424</formula>
      <formula>44440</formula>
    </cfRule>
    <cfRule type="cellIs" dxfId="929" priority="72" operator="greaterThan">
      <formula>44440</formula>
    </cfRule>
  </conditionalFormatting>
  <conditionalFormatting sqref="T134:T135">
    <cfRule type="cellIs" dxfId="928" priority="67" operator="between">
      <formula>44378</formula>
      <formula>44423</formula>
    </cfRule>
    <cfRule type="cellIs" dxfId="927" priority="68" operator="between">
      <formula>44424</formula>
      <formula>44440</formula>
    </cfRule>
    <cfRule type="cellIs" dxfId="926" priority="69" operator="greaterThan">
      <formula>44440</formula>
    </cfRule>
  </conditionalFormatting>
  <conditionalFormatting sqref="T137:T138">
    <cfRule type="cellIs" dxfId="925" priority="64" operator="between">
      <formula>44378</formula>
      <formula>44423</formula>
    </cfRule>
    <cfRule type="cellIs" dxfId="924" priority="65" operator="between">
      <formula>44424</formula>
      <formula>44440</formula>
    </cfRule>
    <cfRule type="cellIs" dxfId="923" priority="66" operator="greaterThan">
      <formula>44440</formula>
    </cfRule>
  </conditionalFormatting>
  <conditionalFormatting sqref="T71:T72">
    <cfRule type="cellIs" dxfId="922" priority="31" operator="between">
      <formula>44378</formula>
      <formula>44423</formula>
    </cfRule>
    <cfRule type="cellIs" dxfId="921" priority="32" operator="between">
      <formula>44424</formula>
      <formula>44440</formula>
    </cfRule>
    <cfRule type="cellIs" dxfId="920" priority="33" operator="greaterThan">
      <formula>44440</formula>
    </cfRule>
  </conditionalFormatting>
  <conditionalFormatting sqref="T107:T108">
    <cfRule type="cellIs" dxfId="919" priority="52" operator="between">
      <formula>44378</formula>
      <formula>44423</formula>
    </cfRule>
    <cfRule type="cellIs" dxfId="918" priority="53" operator="between">
      <formula>44424</formula>
      <formula>44440</formula>
    </cfRule>
    <cfRule type="cellIs" dxfId="917" priority="54" operator="greaterThan">
      <formula>44440</formula>
    </cfRule>
  </conditionalFormatting>
  <conditionalFormatting sqref="T233:T234">
    <cfRule type="cellIs" dxfId="916" priority="7" operator="between">
      <formula>44378</formula>
      <formula>44423</formula>
    </cfRule>
    <cfRule type="cellIs" dxfId="915" priority="8" operator="between">
      <formula>44424</formula>
      <formula>44440</formula>
    </cfRule>
    <cfRule type="cellIs" dxfId="914" priority="9" operator="greaterThan">
      <formula>44440</formula>
    </cfRule>
  </conditionalFormatting>
  <conditionalFormatting sqref="T110:T111">
    <cfRule type="cellIs" dxfId="913" priority="40" operator="between">
      <formula>44378</formula>
      <formula>44423</formula>
    </cfRule>
    <cfRule type="cellIs" dxfId="912" priority="41" operator="between">
      <formula>44424</formula>
      <formula>44440</formula>
    </cfRule>
    <cfRule type="cellIs" dxfId="911" priority="42" operator="greaterThan">
      <formula>44440</formula>
    </cfRule>
  </conditionalFormatting>
  <conditionalFormatting sqref="T113:T114">
    <cfRule type="cellIs" dxfId="910" priority="37" operator="between">
      <formula>44378</formula>
      <formula>44423</formula>
    </cfRule>
    <cfRule type="cellIs" dxfId="909" priority="38" operator="between">
      <formula>44424</formula>
      <formula>44440</formula>
    </cfRule>
    <cfRule type="cellIs" dxfId="908" priority="39" operator="greaterThan">
      <formula>44440</formula>
    </cfRule>
  </conditionalFormatting>
  <conditionalFormatting sqref="T116:T117">
    <cfRule type="cellIs" dxfId="907" priority="34" operator="between">
      <formula>44378</formula>
      <formula>44423</formula>
    </cfRule>
    <cfRule type="cellIs" dxfId="906" priority="35" operator="between">
      <formula>44424</formula>
      <formula>44440</formula>
    </cfRule>
    <cfRule type="cellIs" dxfId="905" priority="36" operator="greaterThan">
      <formula>44440</formula>
    </cfRule>
  </conditionalFormatting>
  <conditionalFormatting sqref="T74:T75">
    <cfRule type="cellIs" dxfId="904" priority="28" operator="between">
      <formula>44378</formula>
      <formula>44423</formula>
    </cfRule>
    <cfRule type="cellIs" dxfId="903" priority="29" operator="between">
      <formula>44424</formula>
      <formula>44440</formula>
    </cfRule>
    <cfRule type="cellIs" dxfId="902" priority="30" operator="greaterThan">
      <formula>44440</formula>
    </cfRule>
  </conditionalFormatting>
  <conditionalFormatting sqref="T77:T78">
    <cfRule type="cellIs" dxfId="901" priority="25" operator="between">
      <formula>44378</formula>
      <formula>44423</formula>
    </cfRule>
    <cfRule type="cellIs" dxfId="900" priority="26" operator="between">
      <formula>44424</formula>
      <formula>44440</formula>
    </cfRule>
    <cfRule type="cellIs" dxfId="899" priority="27" operator="greaterThan">
      <formula>44440</formula>
    </cfRule>
  </conditionalFormatting>
  <conditionalFormatting sqref="T80:T81">
    <cfRule type="cellIs" dxfId="898" priority="22" operator="between">
      <formula>44378</formula>
      <formula>44423</formula>
    </cfRule>
    <cfRule type="cellIs" dxfId="897" priority="23" operator="between">
      <formula>44424</formula>
      <formula>44440</formula>
    </cfRule>
    <cfRule type="cellIs" dxfId="896" priority="24" operator="greaterThan">
      <formula>44440</formula>
    </cfRule>
  </conditionalFormatting>
  <conditionalFormatting sqref="T167:T168">
    <cfRule type="cellIs" dxfId="895" priority="19" operator="between">
      <formula>44378</formula>
      <formula>44423</formula>
    </cfRule>
    <cfRule type="cellIs" dxfId="894" priority="20" operator="between">
      <formula>44424</formula>
      <formula>44440</formula>
    </cfRule>
    <cfRule type="cellIs" dxfId="893" priority="21" operator="greaterThan">
      <formula>44440</formula>
    </cfRule>
  </conditionalFormatting>
  <conditionalFormatting sqref="T170:T171">
    <cfRule type="cellIs" dxfId="892" priority="16" operator="between">
      <formula>44378</formula>
      <formula>44423</formula>
    </cfRule>
    <cfRule type="cellIs" dxfId="891" priority="17" operator="between">
      <formula>44424</formula>
      <formula>44440</formula>
    </cfRule>
    <cfRule type="cellIs" dxfId="890" priority="18" operator="greaterThan">
      <formula>44440</formula>
    </cfRule>
  </conditionalFormatting>
  <conditionalFormatting sqref="T173:T174">
    <cfRule type="cellIs" dxfId="889" priority="13" operator="between">
      <formula>44378</formula>
      <formula>44423</formula>
    </cfRule>
    <cfRule type="cellIs" dxfId="888" priority="14" operator="between">
      <formula>44424</formula>
      <formula>44440</formula>
    </cfRule>
    <cfRule type="cellIs" dxfId="887" priority="15" operator="greaterThan">
      <formula>44440</formula>
    </cfRule>
  </conditionalFormatting>
  <conditionalFormatting sqref="T203:T204">
    <cfRule type="cellIs" dxfId="886" priority="10" operator="between">
      <formula>44378</formula>
      <formula>44423</formula>
    </cfRule>
    <cfRule type="cellIs" dxfId="885" priority="11" operator="between">
      <formula>44424</formula>
      <formula>44440</formula>
    </cfRule>
    <cfRule type="cellIs" dxfId="884" priority="12" operator="greaterThan">
      <formula>44440</formula>
    </cfRule>
  </conditionalFormatting>
  <conditionalFormatting sqref="T236:T237">
    <cfRule type="cellIs" dxfId="883" priority="4" operator="between">
      <formula>44378</formula>
      <formula>44423</formula>
    </cfRule>
    <cfRule type="cellIs" dxfId="882" priority="5" operator="between">
      <formula>44424</formula>
      <formula>44440</formula>
    </cfRule>
    <cfRule type="cellIs" dxfId="881" priority="6" operator="greaterThan">
      <formula>44440</formula>
    </cfRule>
  </conditionalFormatting>
  <conditionalFormatting sqref="T239:T240">
    <cfRule type="cellIs" dxfId="880" priority="1" operator="between">
      <formula>44378</formula>
      <formula>44423</formula>
    </cfRule>
    <cfRule type="cellIs" dxfId="879" priority="2" operator="between">
      <formula>44424</formula>
      <formula>44440</formula>
    </cfRule>
    <cfRule type="cellIs" dxfId="878" priority="3" operator="greaterThan">
      <formula>44440</formula>
    </cfRule>
  </conditionalFormatting>
  <dataValidations count="1">
    <dataValidation type="list" allowBlank="1" showInputMessage="1" showErrorMessage="1" sqref="L11:L12 L14:L15 L17:L18 L20:L21 L23:L24 L26:L27 L29:L30 L32:L33 L35:L36 L38:L39 L41:L42 L44:L45 L47:L48 L50:L51 L53:L54 L56:L57 L59:L60 L62:L63 L65:L66 L68:L69 L71:L72 L74:L75 L77:L78 L80:L81 L83:L84 L86:L87 L89:L90 L92:L93 L95:L96 L98:L99 L101:L102 L104:L105 L107:L108 L110:L111 L113:L114 L116:L117 L119:L120 L122:L123 L125:L126 L128:L129 L131:L132 L134:L135 L137:L138 L140:L141 L143:L144 L146:L147 L149:L150 L152:L153 L155:L156 L158:L159 L161:L162 L164:L165 L167:L168 L170:L171 L173:L174 L176:L177 L179:L180 L182:L183 L185:L186 L188:L189 L191:L192 L194:L195 L197:L198 L200:L201 L203:L204 L206:L207 L209:L210 L212:L213 L215:L216 L218:L219 L221:L222 L224:L225 L227:L228 L230:L231 L233:L234 L236:L237 L239:L240 L242:L243 L245:L246 L248:L249 L251 L253 L255 L257:L258 L260:L261 L263:L264 L266:L267 L277:L278 L280:L281 L289:L290 L306:L307 L309:L310 L312:L313 L315:L316 L318:L319 L321:L322 L324:L325 L327:L328 L330:L331 L333:L334 L336:L337 L339:L340 L342:L343 L345:L346 L348:L349 L357:L358 L360:L361 L363:L364 L366:L367 L377:L378 L380:L381 L389:L390 L406:L407 L409:L410 L412:L413 L415:L416 L418:L419 L421:L422 L424:L425 L427:L428 L430:L431 L433:L434 L436:L437 L439:L440 L442:L443 L445:L446 L449:L450 L452:L453 L459:L460 L466:L467 L477:L478 L488:L489 L503:L504 L506:L507 L517:L518 L269 L271 L273 L275 L283 L285 L287 L292 L294 L296 L298 L300 L302 L304 L351 L353 L355 L369 L371 L373 L375 L383 L385 L387 L392 L394 L396 L398 L400 L402 L404 L455 L457 L462 L464 L469 L471 L473 L475 L480 L482 L484 L486 L491 L493 L495 L497 L499 L501 L509 L511 L513 L515 L520 L522 L524 L526">
      <formula1>$B$2:$B$4</formula1>
    </dataValidation>
  </dataValidations>
  <hyperlinks>
    <hyperlink ref="N342" r:id="rId1"/>
    <hyperlink ref="N345" r:id="rId2"/>
    <hyperlink ref="N348" r:id="rId3"/>
    <hyperlink ref="N357" r:id="rId4"/>
    <hyperlink ref="N360" r:id="rId5"/>
    <hyperlink ref="N363" r:id="rId6"/>
    <hyperlink ref="N366" r:id="rId7"/>
    <hyperlink ref="N377" r:id="rId8"/>
    <hyperlink ref="N380" r:id="rId9"/>
    <hyperlink ref="N389" r:id="rId10"/>
    <hyperlink ref="N406" r:id="rId11"/>
    <hyperlink ref="N412" r:id="rId12"/>
    <hyperlink ref="N415" r:id="rId13"/>
    <hyperlink ref="N418" r:id="rId14"/>
    <hyperlink ref="N421" r:id="rId15"/>
    <hyperlink ref="N424" r:id="rId16"/>
    <hyperlink ref="N427" r:id="rId17"/>
    <hyperlink ref="N430" r:id="rId18"/>
    <hyperlink ref="N433" r:id="rId19"/>
    <hyperlink ref="N436" r:id="rId20"/>
    <hyperlink ref="N439" r:id="rId21"/>
    <hyperlink ref="N442" r:id="rId22"/>
    <hyperlink ref="N445" r:id="rId23"/>
    <hyperlink ref="N11" r:id="rId24"/>
    <hyperlink ref="N20" r:id="rId25"/>
    <hyperlink ref="N26" r:id="rId26"/>
    <hyperlink ref="N35" r:id="rId27"/>
    <hyperlink ref="N41" r:id="rId28"/>
    <hyperlink ref="N242" r:id="rId29"/>
    <hyperlink ref="N245" r:id="rId30"/>
    <hyperlink ref="N248" r:id="rId31"/>
    <hyperlink ref="N257" r:id="rId32"/>
    <hyperlink ref="N260" r:id="rId33"/>
    <hyperlink ref="N263" r:id="rId34"/>
    <hyperlink ref="N266" r:id="rId35"/>
    <hyperlink ref="N277" r:id="rId36"/>
    <hyperlink ref="N306" r:id="rId37"/>
    <hyperlink ref="N309" r:id="rId38"/>
    <hyperlink ref="N312" r:id="rId39"/>
    <hyperlink ref="N321" r:id="rId40"/>
    <hyperlink ref="N324" r:id="rId41"/>
    <hyperlink ref="N333" r:id="rId42"/>
    <hyperlink ref="N339" r:id="rId43"/>
    <hyperlink ref="N506" r:id="rId44"/>
    <hyperlink ref="N517" r:id="rId45"/>
    <hyperlink ref="N56" r:id="rId46"/>
    <hyperlink ref="N62" r:id="rId47"/>
    <hyperlink ref="N65" r:id="rId48"/>
    <hyperlink ref="N68" r:id="rId49"/>
    <hyperlink ref="N92" r:id="rId50"/>
    <hyperlink ref="N149" r:id="rId51"/>
    <hyperlink ref="N155" r:id="rId52"/>
    <hyperlink ref="N158" r:id="rId53"/>
    <hyperlink ref="N161" r:id="rId54"/>
    <hyperlink ref="N185" r:id="rId55"/>
    <hyperlink ref="N191" r:id="rId56"/>
    <hyperlink ref="N194" r:id="rId57"/>
    <hyperlink ref="N197" r:id="rId58"/>
    <hyperlink ref="N98" r:id="rId59"/>
    <hyperlink ref="N101" r:id="rId60"/>
    <hyperlink ref="N104" r:id="rId61"/>
    <hyperlink ref="N351" r:id="rId62"/>
    <hyperlink ref="N353" r:id="rId63"/>
    <hyperlink ref="N355" r:id="rId64"/>
    <hyperlink ref="N369" r:id="rId65"/>
    <hyperlink ref="N371" r:id="rId66"/>
    <hyperlink ref="N373" r:id="rId67"/>
    <hyperlink ref="N280" r:id="rId68"/>
    <hyperlink ref="N283" r:id="rId69"/>
    <hyperlink ref="N285" r:id="rId70"/>
    <hyperlink ref="N287" r:id="rId71"/>
    <hyperlink ref="N392" r:id="rId72"/>
    <hyperlink ref="N394" r:id="rId73"/>
    <hyperlink ref="N396" r:id="rId74"/>
    <hyperlink ref="N398" r:id="rId75"/>
    <hyperlink ref="N400" r:id="rId76"/>
    <hyperlink ref="N402" r:id="rId77"/>
    <hyperlink ref="N17" r:id="rId78"/>
    <hyperlink ref="N32" r:id="rId79"/>
    <hyperlink ref="N449" r:id="rId80"/>
    <hyperlink ref="N455" r:id="rId81"/>
    <hyperlink ref="N462" r:id="rId82"/>
    <hyperlink ref="N464" r:id="rId83"/>
    <hyperlink ref="N459" r:id="rId84"/>
    <hyperlink ref="N480" r:id="rId85"/>
    <hyperlink ref="N482" r:id="rId86"/>
    <hyperlink ref="N484" r:id="rId87"/>
    <hyperlink ref="N477" r:id="rId88"/>
    <hyperlink ref="N47" r:id="rId89"/>
    <hyperlink ref="N50" r:id="rId90"/>
    <hyperlink ref="N53" r:id="rId91"/>
    <hyperlink ref="N83" r:id="rId92"/>
    <hyperlink ref="N86" r:id="rId93"/>
    <hyperlink ref="N89" r:id="rId94"/>
    <hyperlink ref="N140" r:id="rId95"/>
    <hyperlink ref="N143" r:id="rId96"/>
    <hyperlink ref="N146" r:id="rId97"/>
    <hyperlink ref="N176" r:id="rId98"/>
    <hyperlink ref="N179" r:id="rId99"/>
    <hyperlink ref="N182" r:id="rId100"/>
    <hyperlink ref="N206" r:id="rId101"/>
    <hyperlink ref="N209" r:id="rId102"/>
    <hyperlink ref="N212" r:id="rId103"/>
    <hyperlink ref="N188" r:id="rId104" location="inicio"/>
    <hyperlink ref="N59" r:id="rId105" location="obligaciones"/>
    <hyperlink ref="N95" r:id="rId106" location="obligaciones"/>
    <hyperlink ref="N152" r:id="rId107" location="obligaciones"/>
    <hyperlink ref="N215" r:id="rId108"/>
    <hyperlink ref="N218" r:id="rId109"/>
    <hyperlink ref="N221" r:id="rId110"/>
    <hyperlink ref="N224" r:id="rId111"/>
    <hyperlink ref="N227" r:id="rId112" location="inicio"/>
    <hyperlink ref="N14" r:id="rId113"/>
    <hyperlink ref="N29" r:id="rId114"/>
    <hyperlink ref="N251" r:id="rId115"/>
    <hyperlink ref="N253" r:id="rId116"/>
    <hyperlink ref="N255" r:id="rId117"/>
    <hyperlink ref="N269" r:id="rId118"/>
    <hyperlink ref="N271" r:id="rId119"/>
    <hyperlink ref="N273" r:id="rId120"/>
    <hyperlink ref="N292" r:id="rId121"/>
    <hyperlink ref="N294" r:id="rId122"/>
    <hyperlink ref="N296" r:id="rId123"/>
    <hyperlink ref="N298" r:id="rId124"/>
    <hyperlink ref="N300" r:id="rId125"/>
    <hyperlink ref="N302" r:id="rId126"/>
    <hyperlink ref="N289" r:id="rId127"/>
    <hyperlink ref="N520" r:id="rId128"/>
    <hyperlink ref="N524" r:id="rId129"/>
    <hyperlink ref="N509" r:id="rId130"/>
    <hyperlink ref="N513" r:id="rId131"/>
    <hyperlink ref="N23" r:id="rId132"/>
    <hyperlink ref="N383" r:id="rId133"/>
    <hyperlink ref="N385" r:id="rId134"/>
    <hyperlink ref="N387" r:id="rId135"/>
    <hyperlink ref="N315" r:id="rId136"/>
    <hyperlink ref="N318" r:id="rId137"/>
    <hyperlink ref="N452" r:id="rId138"/>
    <hyperlink ref="N473" r:id="rId139"/>
    <hyperlink ref="N475" r:id="rId140"/>
    <hyperlink ref="N495" r:id="rId141"/>
    <hyperlink ref="N497" r:id="rId142"/>
    <hyperlink ref="N501" r:id="rId143"/>
    <hyperlink ref="N38" r:id="rId144"/>
    <hyperlink ref="N44" r:id="rId145"/>
    <hyperlink ref="N119" r:id="rId146"/>
    <hyperlink ref="N122" r:id="rId147"/>
    <hyperlink ref="N125" r:id="rId148"/>
    <hyperlink ref="N128" r:id="rId149"/>
    <hyperlink ref="N131" r:id="rId150"/>
    <hyperlink ref="N134" r:id="rId151"/>
    <hyperlink ref="N137" r:id="rId152"/>
    <hyperlink ref="N503" r:id="rId153"/>
    <hyperlink ref="N457" r:id="rId154"/>
    <hyperlink ref="N486" r:id="rId155"/>
    <hyperlink ref="N327" r:id="rId156"/>
    <hyperlink ref="N330" r:id="rId157"/>
    <hyperlink ref="N336" r:id="rId158"/>
    <hyperlink ref="N488" r:id="rId159"/>
  </hyperlinks>
  <pageMargins left="0.7" right="0.7" top="0.75" bottom="0.75" header="0.3" footer="0.3"/>
  <pageSetup orientation="portrait" r:id="rId160"/>
  <drawing r:id="rId161"/>
  <tableParts count="1">
    <tablePart r:id="rId1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51"/>
  <sheetViews>
    <sheetView tabSelected="1" zoomScale="70" zoomScaleNormal="70" workbookViewId="0">
      <selection activeCell="J12" sqref="J12"/>
    </sheetView>
  </sheetViews>
  <sheetFormatPr baseColWidth="10" defaultRowHeight="18" x14ac:dyDescent="0.35"/>
  <cols>
    <col min="1" max="1" width="3.85546875" style="8" customWidth="1"/>
    <col min="2" max="2" width="15.7109375" style="8" customWidth="1"/>
    <col min="3" max="3" width="3.7109375" style="8" customWidth="1"/>
    <col min="4" max="4" width="26.7109375" style="8" customWidth="1"/>
    <col min="5" max="5" width="3.7109375" style="8" customWidth="1"/>
    <col min="6" max="6" width="38.85546875" style="8" customWidth="1"/>
    <col min="7" max="7" width="3.7109375" style="8" customWidth="1"/>
    <col min="8" max="8" width="103.5703125" style="8" bestFit="1" customWidth="1"/>
    <col min="9" max="9" width="3.7109375" style="8" customWidth="1"/>
    <col min="10" max="10" width="33" style="8" customWidth="1"/>
    <col min="11" max="11" width="3.140625" style="8" customWidth="1"/>
    <col min="12" max="12" width="21.42578125" style="9" customWidth="1"/>
    <col min="13" max="13" width="3.28515625" style="8" customWidth="1"/>
    <col min="14" max="14" width="159.140625" style="11" customWidth="1"/>
    <col min="15" max="15" width="3.140625" style="8" customWidth="1"/>
    <col min="16" max="16" width="26.28515625" style="11" customWidth="1"/>
    <col min="17" max="17" width="3.7109375" style="8" customWidth="1"/>
    <col min="18" max="18" width="27.85546875" style="8" customWidth="1"/>
    <col min="19" max="19" width="3.7109375" style="8" customWidth="1"/>
    <col min="20" max="20" width="25.5703125" style="8" customWidth="1"/>
    <col min="21" max="21" width="3.7109375" style="8" customWidth="1"/>
    <col min="22" max="22" width="117.85546875" style="8" customWidth="1"/>
    <col min="23" max="16384" width="11.42578125" style="8"/>
  </cols>
  <sheetData>
    <row r="1" spans="2:22" ht="23.25" customHeight="1" x14ac:dyDescent="0.35">
      <c r="B1" s="9" t="s">
        <v>95</v>
      </c>
      <c r="F1" s="48" t="s">
        <v>104</v>
      </c>
    </row>
    <row r="2" spans="2:22" ht="23.25" customHeight="1" x14ac:dyDescent="0.35">
      <c r="B2" s="9" t="s">
        <v>97</v>
      </c>
      <c r="F2" s="115" t="s">
        <v>105</v>
      </c>
    </row>
    <row r="3" spans="2:22" ht="23.25" customHeight="1" x14ac:dyDescent="0.35">
      <c r="B3" s="45" t="s">
        <v>235</v>
      </c>
      <c r="F3" s="115" t="s">
        <v>106</v>
      </c>
    </row>
    <row r="4" spans="2:22" ht="23.25" customHeight="1" x14ac:dyDescent="0.35">
      <c r="B4" s="9"/>
      <c r="F4" s="115" t="s">
        <v>107</v>
      </c>
    </row>
    <row r="5" spans="2:22" ht="23.25" customHeight="1" x14ac:dyDescent="0.35">
      <c r="B5" s="9"/>
      <c r="J5" s="113" t="s">
        <v>372</v>
      </c>
      <c r="L5" s="83">
        <f>ROUND((F16*(1/16))+(F29*(1/16))+(F38*(1/16))+(F50*(1/16))+(F65*(1/16))+(F77*(1/16))+(F98*(1/16))+(F107*(1/16))+(F116*(1/16))+(F125*(1/16))+(F133*(1/16))+(F154*(1/16))+(F174*(1/16))+(F190*(1/16))+(F199*(1/16))+(F208*(1/16)),1)</f>
        <v>0.9</v>
      </c>
      <c r="M5" s="13"/>
      <c r="N5" s="14"/>
      <c r="P5" s="82"/>
      <c r="R5" s="82"/>
    </row>
    <row r="6" spans="2:22" ht="31.5" customHeight="1" thickBot="1" x14ac:dyDescent="0.5">
      <c r="B6" s="112" t="s">
        <v>371</v>
      </c>
      <c r="J6" s="113"/>
      <c r="L6" s="84"/>
      <c r="M6" s="13"/>
      <c r="N6" s="14"/>
      <c r="P6" s="82"/>
      <c r="R6" s="82"/>
    </row>
    <row r="8" spans="2:22" ht="15.75" customHeight="1" x14ac:dyDescent="0.35">
      <c r="B8" s="63" t="s">
        <v>102</v>
      </c>
      <c r="C8" s="6"/>
      <c r="D8" s="63" t="s">
        <v>103</v>
      </c>
      <c r="E8" s="6"/>
      <c r="F8" s="63" t="s">
        <v>108</v>
      </c>
      <c r="G8" s="6"/>
      <c r="H8" s="63" t="s">
        <v>109</v>
      </c>
      <c r="I8" s="6"/>
      <c r="J8" s="63" t="s">
        <v>205</v>
      </c>
      <c r="K8" s="6"/>
      <c r="L8" s="63" t="s">
        <v>344</v>
      </c>
      <c r="M8" s="7"/>
      <c r="N8" s="63" t="s">
        <v>209</v>
      </c>
      <c r="O8" s="6"/>
      <c r="P8" s="63" t="s">
        <v>206</v>
      </c>
      <c r="Q8" s="6"/>
      <c r="R8" s="63" t="s">
        <v>207</v>
      </c>
      <c r="S8" s="6"/>
      <c r="T8" s="63" t="s">
        <v>255</v>
      </c>
      <c r="U8" s="6"/>
      <c r="V8" s="63" t="s">
        <v>345</v>
      </c>
    </row>
    <row r="9" spans="2:22" ht="19.5" thickBot="1" x14ac:dyDescent="0.4">
      <c r="B9" s="64"/>
      <c r="C9" s="6"/>
      <c r="D9" s="64"/>
      <c r="E9" s="6"/>
      <c r="F9" s="64"/>
      <c r="G9" s="6"/>
      <c r="H9" s="64"/>
      <c r="I9" s="6"/>
      <c r="J9" s="64"/>
      <c r="K9" s="6"/>
      <c r="L9" s="64"/>
      <c r="M9" s="7"/>
      <c r="N9" s="64"/>
      <c r="O9" s="6"/>
      <c r="P9" s="64"/>
      <c r="Q9" s="6"/>
      <c r="R9" s="64"/>
      <c r="S9" s="6"/>
      <c r="T9" s="64"/>
      <c r="U9" s="6"/>
      <c r="V9" s="64"/>
    </row>
    <row r="11" spans="2:22" ht="30.75" customHeight="1" x14ac:dyDescent="0.35">
      <c r="B11" s="77" t="s">
        <v>0</v>
      </c>
      <c r="H11" s="75" t="s">
        <v>220</v>
      </c>
      <c r="I11" s="22" t="s">
        <v>256</v>
      </c>
      <c r="L11" s="69" t="s">
        <v>95</v>
      </c>
      <c r="M11" s="16">
        <f>IF(L11="SI",1,IF(L11="NO",0,IF(L11="Desactualizado",0.5,0)))</f>
        <v>1</v>
      </c>
      <c r="N11" s="71" t="s">
        <v>328</v>
      </c>
      <c r="O11" s="17">
        <f>IF(L11="","",IF(L11="SI",1,0))</f>
        <v>1</v>
      </c>
      <c r="P11" s="65" t="s">
        <v>286</v>
      </c>
      <c r="R11" s="67">
        <v>1</v>
      </c>
      <c r="T11" s="61">
        <v>44414</v>
      </c>
      <c r="V11" s="87" t="s">
        <v>355</v>
      </c>
    </row>
    <row r="12" spans="2:22" ht="30.75" customHeight="1" thickBot="1" x14ac:dyDescent="0.4">
      <c r="B12" s="77"/>
      <c r="D12" s="72" t="s">
        <v>1</v>
      </c>
      <c r="F12" s="72" t="s">
        <v>2</v>
      </c>
      <c r="H12" s="76"/>
      <c r="I12" s="23" t="s">
        <v>271</v>
      </c>
      <c r="L12" s="70"/>
      <c r="M12" s="13"/>
      <c r="N12" s="66"/>
      <c r="P12" s="66"/>
      <c r="R12" s="68"/>
      <c r="T12" s="62"/>
      <c r="V12" s="88"/>
    </row>
    <row r="13" spans="2:22" x14ac:dyDescent="0.35">
      <c r="B13" s="77"/>
      <c r="D13" s="73"/>
      <c r="F13" s="73"/>
      <c r="H13" s="18"/>
    </row>
    <row r="14" spans="2:22" ht="38.25" customHeight="1" x14ac:dyDescent="0.35">
      <c r="B14" s="77"/>
      <c r="D14" s="73"/>
      <c r="F14" s="73"/>
      <c r="H14" s="75" t="s">
        <v>221</v>
      </c>
      <c r="I14" s="22" t="s">
        <v>256</v>
      </c>
      <c r="L14" s="69" t="s">
        <v>95</v>
      </c>
      <c r="M14" s="16">
        <f>IF(L14="SI",1,IF(L14="NO",0,IF(L14="Desactualizado",0.5,0)))</f>
        <v>1</v>
      </c>
      <c r="N14" s="65" t="s">
        <v>238</v>
      </c>
      <c r="O14" s="17">
        <f>IF(L14="","",IF(L14="SI",1,0))</f>
        <v>1</v>
      </c>
      <c r="P14" s="65" t="s">
        <v>291</v>
      </c>
      <c r="R14" s="67">
        <v>1</v>
      </c>
      <c r="T14" s="61"/>
    </row>
    <row r="15" spans="2:22" ht="30.75" customHeight="1" thickBot="1" x14ac:dyDescent="0.4">
      <c r="B15" s="77"/>
      <c r="D15" s="73"/>
      <c r="F15" s="74"/>
      <c r="H15" s="76"/>
      <c r="I15" s="26" t="s">
        <v>273</v>
      </c>
      <c r="L15" s="70"/>
      <c r="M15" s="13"/>
      <c r="N15" s="66"/>
      <c r="P15" s="66"/>
      <c r="R15" s="68"/>
      <c r="T15" s="62"/>
    </row>
    <row r="16" spans="2:22" ht="18.75" thickBot="1" x14ac:dyDescent="0.4">
      <c r="B16" s="77"/>
      <c r="D16" s="78"/>
      <c r="F16" s="20">
        <f>ROUND((M11*(1/4))+(M14*(1/4))+(M17*(1/4))+(M20*(1/4)),1)</f>
        <v>1</v>
      </c>
      <c r="H16" s="19"/>
    </row>
    <row r="17" spans="2:22" x14ac:dyDescent="0.35">
      <c r="B17" s="77"/>
      <c r="D17" s="20"/>
      <c r="H17" s="75" t="s">
        <v>58</v>
      </c>
      <c r="K17" s="15"/>
      <c r="L17" s="69" t="s">
        <v>95</v>
      </c>
      <c r="M17" s="16">
        <f>IF(L17="SI",1,IF(L17="NO",0,IF(L17="Desactualizado",0.5,0)))</f>
        <v>1</v>
      </c>
      <c r="N17" s="65" t="s">
        <v>238</v>
      </c>
      <c r="O17" s="17">
        <f>IF(L17="","",IF(L17="SI",1,0))</f>
        <v>1</v>
      </c>
      <c r="P17" s="65" t="s">
        <v>208</v>
      </c>
      <c r="R17" s="67">
        <v>1</v>
      </c>
      <c r="T17" s="61"/>
    </row>
    <row r="18" spans="2:22" ht="30.75" customHeight="1" thickBot="1" x14ac:dyDescent="0.4">
      <c r="B18" s="77"/>
      <c r="D18" s="20"/>
      <c r="H18" s="76"/>
      <c r="K18" s="15"/>
      <c r="L18" s="70"/>
      <c r="M18" s="13"/>
      <c r="N18" s="66"/>
      <c r="P18" s="66"/>
      <c r="R18" s="68"/>
      <c r="T18" s="62"/>
    </row>
    <row r="19" spans="2:22" x14ac:dyDescent="0.35">
      <c r="B19" s="77"/>
      <c r="D19" s="20"/>
      <c r="H19" s="19"/>
    </row>
    <row r="20" spans="2:22" ht="42.75" customHeight="1" x14ac:dyDescent="0.35">
      <c r="B20" s="77"/>
      <c r="D20" s="20"/>
      <c r="F20" s="20"/>
      <c r="H20" s="75" t="s">
        <v>222</v>
      </c>
      <c r="J20" s="44"/>
      <c r="K20" s="15"/>
      <c r="L20" s="69" t="s">
        <v>95</v>
      </c>
      <c r="M20" s="16">
        <f>IF(L20="SI",1,IF(L20="NO",0,IF(L20="Desactualizado",0.5,0)))</f>
        <v>1</v>
      </c>
      <c r="N20" s="65" t="s">
        <v>239</v>
      </c>
      <c r="O20" s="17">
        <f>IF(L20="","",IF(L20="SI",1,0))</f>
        <v>1</v>
      </c>
      <c r="P20" s="65" t="s">
        <v>208</v>
      </c>
      <c r="R20" s="67">
        <v>1</v>
      </c>
      <c r="T20" s="61"/>
      <c r="V20" s="87" t="s">
        <v>356</v>
      </c>
    </row>
    <row r="21" spans="2:22" ht="42.75" customHeight="1" thickBot="1" x14ac:dyDescent="0.4">
      <c r="B21" s="77"/>
      <c r="D21" s="20"/>
      <c r="F21" s="20"/>
      <c r="H21" s="76"/>
      <c r="J21" s="44"/>
      <c r="K21" s="15"/>
      <c r="L21" s="70"/>
      <c r="M21" s="13"/>
      <c r="N21" s="66"/>
      <c r="P21" s="66"/>
      <c r="R21" s="68"/>
      <c r="T21" s="62"/>
      <c r="V21" s="88"/>
    </row>
    <row r="22" spans="2:22" x14ac:dyDescent="0.35">
      <c r="B22" s="77"/>
      <c r="D22" s="20"/>
      <c r="F22" s="20"/>
      <c r="H22" s="19"/>
      <c r="J22" s="44"/>
    </row>
    <row r="23" spans="2:22" ht="33" customHeight="1" x14ac:dyDescent="0.35">
      <c r="B23" s="77"/>
      <c r="D23" s="20"/>
      <c r="F23" s="20"/>
      <c r="H23" s="75" t="s">
        <v>223</v>
      </c>
      <c r="I23" s="22" t="s">
        <v>256</v>
      </c>
      <c r="J23" s="44"/>
      <c r="L23" s="69" t="s">
        <v>95</v>
      </c>
      <c r="M23" s="16">
        <f>IF(L23="SI",1,IF(L23="NO",0,IF(L23="Desactualizado",0.5,0)))</f>
        <v>1</v>
      </c>
      <c r="N23" s="71" t="s">
        <v>328</v>
      </c>
      <c r="O23" s="17">
        <f>IF(L23="","",IF(L23="SI",1,0))</f>
        <v>1</v>
      </c>
      <c r="P23" s="65" t="s">
        <v>286</v>
      </c>
      <c r="R23" s="67">
        <v>1</v>
      </c>
      <c r="T23" s="61">
        <v>44414</v>
      </c>
      <c r="V23" s="87" t="s">
        <v>355</v>
      </c>
    </row>
    <row r="24" spans="2:22" ht="33" customHeight="1" thickBot="1" x14ac:dyDescent="0.4">
      <c r="B24" s="77"/>
      <c r="D24" s="20"/>
      <c r="H24" s="76"/>
      <c r="I24" s="23" t="s">
        <v>271</v>
      </c>
      <c r="J24" s="44"/>
      <c r="L24" s="70"/>
      <c r="M24" s="13"/>
      <c r="N24" s="66"/>
      <c r="P24" s="66"/>
      <c r="R24" s="68"/>
      <c r="T24" s="62"/>
      <c r="V24" s="88"/>
    </row>
    <row r="25" spans="2:22" x14ac:dyDescent="0.35">
      <c r="B25" s="77"/>
      <c r="D25" s="20"/>
      <c r="F25" s="72" t="s">
        <v>3</v>
      </c>
      <c r="H25" s="19"/>
      <c r="J25" s="44"/>
    </row>
    <row r="26" spans="2:22" x14ac:dyDescent="0.35">
      <c r="B26" s="77"/>
      <c r="D26" s="20"/>
      <c r="F26" s="73"/>
      <c r="H26" s="75" t="s">
        <v>59</v>
      </c>
      <c r="J26" s="44"/>
      <c r="K26" s="15"/>
      <c r="L26" s="69" t="s">
        <v>95</v>
      </c>
      <c r="M26" s="16">
        <f>IF(L26="SI",1,IF(L26="NO",0,IF(L26="Desactualizado",0.5,0)))</f>
        <v>1</v>
      </c>
      <c r="N26" s="71" t="s">
        <v>243</v>
      </c>
      <c r="O26" s="17">
        <f>IF(L26="","",IF(L26="SI",1,0))</f>
        <v>1</v>
      </c>
      <c r="P26" s="65" t="s">
        <v>241</v>
      </c>
      <c r="R26" s="67">
        <v>1</v>
      </c>
      <c r="T26" s="61"/>
    </row>
    <row r="27" spans="2:22" ht="18.75" thickBot="1" x14ac:dyDescent="0.4">
      <c r="B27" s="77"/>
      <c r="D27" s="20"/>
      <c r="F27" s="73"/>
      <c r="H27" s="76"/>
      <c r="J27" s="44"/>
      <c r="K27" s="15"/>
      <c r="L27" s="70"/>
      <c r="M27" s="13"/>
      <c r="N27" s="66"/>
      <c r="P27" s="66"/>
      <c r="R27" s="68"/>
      <c r="T27" s="62"/>
    </row>
    <row r="28" spans="2:22" ht="18.75" thickBot="1" x14ac:dyDescent="0.4">
      <c r="B28" s="77"/>
      <c r="D28" s="20"/>
      <c r="F28" s="74"/>
      <c r="H28" s="19"/>
      <c r="J28" s="44"/>
    </row>
    <row r="29" spans="2:22" x14ac:dyDescent="0.35">
      <c r="B29" s="77"/>
      <c r="D29" s="20"/>
      <c r="F29" s="20">
        <f>ROUND((M23*(1/3))+(M26*(1/3))+(M29*(1/3)),1)</f>
        <v>1</v>
      </c>
      <c r="H29" s="75" t="s">
        <v>60</v>
      </c>
      <c r="J29" s="44"/>
      <c r="K29" s="15"/>
      <c r="L29" s="69" t="s">
        <v>95</v>
      </c>
      <c r="M29" s="16">
        <f>IF(L29="SI",1,IF(L29="NO",0,IF(L29="Desactualizado",0.5,0)))</f>
        <v>1</v>
      </c>
      <c r="N29" s="71" t="s">
        <v>244</v>
      </c>
      <c r="O29" s="17">
        <f>IF(L29="","",IF(L29="SI",1,0))</f>
        <v>1</v>
      </c>
      <c r="P29" s="65" t="s">
        <v>241</v>
      </c>
      <c r="R29" s="67">
        <v>1</v>
      </c>
      <c r="T29" s="61"/>
    </row>
    <row r="30" spans="2:22" ht="18.75" thickBot="1" x14ac:dyDescent="0.4">
      <c r="B30" s="77"/>
      <c r="D30" s="20"/>
      <c r="F30" s="20"/>
      <c r="H30" s="76"/>
      <c r="J30" s="44"/>
      <c r="K30" s="15"/>
      <c r="L30" s="70"/>
      <c r="M30" s="13"/>
      <c r="N30" s="66"/>
      <c r="P30" s="66"/>
      <c r="R30" s="68"/>
      <c r="T30" s="62"/>
    </row>
    <row r="31" spans="2:22" ht="15.75" customHeight="1" x14ac:dyDescent="0.35">
      <c r="B31" s="77"/>
      <c r="D31" s="20"/>
      <c r="F31" s="20"/>
      <c r="H31" s="13"/>
      <c r="J31" s="44"/>
    </row>
    <row r="32" spans="2:22" ht="15" customHeight="1" x14ac:dyDescent="0.35">
      <c r="B32" s="77"/>
      <c r="D32" s="20"/>
      <c r="F32" s="20"/>
      <c r="H32" s="75" t="s">
        <v>61</v>
      </c>
      <c r="I32" s="22" t="s">
        <v>256</v>
      </c>
      <c r="J32" s="44"/>
      <c r="L32" s="69" t="s">
        <v>95</v>
      </c>
      <c r="M32" s="16">
        <f>IF(L32="SI",1,IF(L32="NO",0,IF(L32="Desactualizado",0.5,0)))</f>
        <v>1</v>
      </c>
      <c r="N32" s="71" t="s">
        <v>331</v>
      </c>
      <c r="O32" s="17">
        <f>IF(L32="","",IF(L32="SI",1,0))</f>
        <v>1</v>
      </c>
      <c r="P32" s="65" t="s">
        <v>287</v>
      </c>
      <c r="R32" s="67">
        <v>1</v>
      </c>
      <c r="T32" s="61">
        <v>44439</v>
      </c>
      <c r="V32" s="97" t="s">
        <v>332</v>
      </c>
    </row>
    <row r="33" spans="2:22" ht="15.75" customHeight="1" thickBot="1" x14ac:dyDescent="0.4">
      <c r="B33" s="77"/>
      <c r="D33" s="72" t="s">
        <v>6</v>
      </c>
      <c r="F33" s="20"/>
      <c r="H33" s="76"/>
      <c r="I33" s="23" t="s">
        <v>271</v>
      </c>
      <c r="J33" s="44"/>
      <c r="L33" s="70"/>
      <c r="M33" s="13"/>
      <c r="N33" s="66"/>
      <c r="P33" s="66"/>
      <c r="R33" s="68"/>
      <c r="T33" s="62"/>
      <c r="V33" s="88"/>
    </row>
    <row r="34" spans="2:22" x14ac:dyDescent="0.35">
      <c r="B34" s="77"/>
      <c r="D34" s="73"/>
      <c r="F34" s="72" t="s">
        <v>4</v>
      </c>
      <c r="H34" s="13"/>
      <c r="J34" s="44"/>
    </row>
    <row r="35" spans="2:22" ht="25.5" customHeight="1" x14ac:dyDescent="0.35">
      <c r="B35" s="77"/>
      <c r="D35" s="73"/>
      <c r="F35" s="73"/>
      <c r="H35" s="75" t="s">
        <v>62</v>
      </c>
      <c r="I35" s="22" t="s">
        <v>256</v>
      </c>
      <c r="J35" s="44"/>
      <c r="L35" s="69" t="s">
        <v>97</v>
      </c>
      <c r="M35" s="16">
        <f>IF(L35="SI",1,IF(L35="NO",0,IF(L35="Desactualizado",0.5,0)))</f>
        <v>0</v>
      </c>
      <c r="N35" s="71" t="s">
        <v>312</v>
      </c>
      <c r="O35" s="17">
        <f>IF(L35="","",IF(L35="SI",1,0))</f>
        <v>0</v>
      </c>
      <c r="P35" s="65" t="s">
        <v>287</v>
      </c>
      <c r="R35" s="67">
        <v>0.01</v>
      </c>
      <c r="T35" s="61">
        <v>44439</v>
      </c>
      <c r="V35" s="98" t="s">
        <v>357</v>
      </c>
    </row>
    <row r="36" spans="2:22" ht="25.5" customHeight="1" thickBot="1" x14ac:dyDescent="0.4">
      <c r="B36" s="77"/>
      <c r="D36" s="73"/>
      <c r="F36" s="73"/>
      <c r="H36" s="76"/>
      <c r="I36" s="23" t="s">
        <v>271</v>
      </c>
      <c r="J36" s="44"/>
      <c r="L36" s="70"/>
      <c r="M36" s="13"/>
      <c r="N36" s="66"/>
      <c r="P36" s="66"/>
      <c r="R36" s="68"/>
      <c r="T36" s="62"/>
      <c r="V36" s="88"/>
    </row>
    <row r="37" spans="2:22" ht="18.75" thickBot="1" x14ac:dyDescent="0.4">
      <c r="B37" s="77"/>
      <c r="D37" s="78"/>
      <c r="F37" s="74"/>
      <c r="H37" s="13"/>
      <c r="J37" s="44"/>
    </row>
    <row r="38" spans="2:22" ht="15" customHeight="1" x14ac:dyDescent="0.35">
      <c r="B38" s="77"/>
      <c r="D38" s="19"/>
      <c r="F38" s="20">
        <f>ROUND((M32*(1/3))+(M35*(1/3))+(M38*(1/3)),1)</f>
        <v>0.7</v>
      </c>
      <c r="H38" s="75" t="s">
        <v>63</v>
      </c>
      <c r="I38" s="22" t="s">
        <v>256</v>
      </c>
      <c r="J38" s="44"/>
      <c r="L38" s="69" t="s">
        <v>95</v>
      </c>
      <c r="M38" s="16">
        <f>IF(L38="SI",1,IF(L38="NO",0,IF(L38="Desactualizado",0.5,0)))</f>
        <v>1</v>
      </c>
      <c r="N38" s="71" t="s">
        <v>331</v>
      </c>
      <c r="O38" s="17">
        <f>IF(L38="","",IF(L38="SI",1,0))</f>
        <v>1</v>
      </c>
      <c r="P38" s="65" t="s">
        <v>287</v>
      </c>
      <c r="R38" s="67">
        <v>1</v>
      </c>
      <c r="T38" s="61">
        <v>44439</v>
      </c>
      <c r="V38" s="97" t="s">
        <v>332</v>
      </c>
    </row>
    <row r="39" spans="2:22" ht="15.75" customHeight="1" thickBot="1" x14ac:dyDescent="0.4">
      <c r="B39" s="77"/>
      <c r="D39" s="19"/>
      <c r="F39" s="20"/>
      <c r="H39" s="76"/>
      <c r="I39" s="25" t="s">
        <v>272</v>
      </c>
      <c r="J39" s="44"/>
      <c r="L39" s="70"/>
      <c r="M39" s="13"/>
      <c r="N39" s="66"/>
      <c r="P39" s="66"/>
      <c r="R39" s="68"/>
      <c r="T39" s="62"/>
      <c r="V39" s="88"/>
    </row>
    <row r="40" spans="2:22" x14ac:dyDescent="0.35">
      <c r="B40" s="77"/>
      <c r="D40" s="19"/>
      <c r="F40" s="20"/>
      <c r="H40" s="19"/>
      <c r="J40" s="44"/>
    </row>
    <row r="41" spans="2:22" ht="15" customHeight="1" x14ac:dyDescent="0.35">
      <c r="B41" s="77"/>
      <c r="D41" s="19"/>
      <c r="F41" s="20"/>
      <c r="H41" s="75" t="s">
        <v>64</v>
      </c>
      <c r="J41" s="44"/>
      <c r="K41" s="15"/>
      <c r="L41" s="69" t="s">
        <v>95</v>
      </c>
      <c r="M41" s="16">
        <f>IF(L41="SI",1,IF(L41="NO",0,IF(L41="Desactualizado",0.5,0)))</f>
        <v>1</v>
      </c>
      <c r="N41" s="71" t="s">
        <v>299</v>
      </c>
      <c r="O41" s="17">
        <f>IF(L41="","",IF(L41="SI",1,0))</f>
        <v>1</v>
      </c>
      <c r="P41" s="65" t="s">
        <v>300</v>
      </c>
      <c r="R41" s="67">
        <v>1</v>
      </c>
      <c r="T41" s="61"/>
    </row>
    <row r="42" spans="2:22" ht="15.75" customHeight="1" thickBot="1" x14ac:dyDescent="0.4">
      <c r="B42" s="77"/>
      <c r="D42" s="19"/>
      <c r="F42" s="20"/>
      <c r="H42" s="76"/>
      <c r="J42" s="44"/>
      <c r="K42" s="15"/>
      <c r="L42" s="70"/>
      <c r="M42" s="13"/>
      <c r="N42" s="66"/>
      <c r="P42" s="66"/>
      <c r="R42" s="68"/>
      <c r="T42" s="62"/>
    </row>
    <row r="43" spans="2:22" x14ac:dyDescent="0.35">
      <c r="B43" s="77"/>
      <c r="D43" s="19"/>
      <c r="F43" s="20"/>
      <c r="H43" s="19"/>
      <c r="J43" s="44"/>
    </row>
    <row r="44" spans="2:22" ht="32.25" customHeight="1" x14ac:dyDescent="0.35">
      <c r="B44" s="77"/>
      <c r="D44" s="19"/>
      <c r="F44" s="20"/>
      <c r="H44" s="75" t="s">
        <v>224</v>
      </c>
      <c r="I44" s="22" t="s">
        <v>256</v>
      </c>
      <c r="J44" s="44"/>
      <c r="L44" s="69" t="s">
        <v>95</v>
      </c>
      <c r="M44" s="16">
        <f>IF(L44="SI",1,IF(L44="NO",0,IF(L44="Desactualizado",0.5,0)))</f>
        <v>1</v>
      </c>
      <c r="N44" s="71" t="s">
        <v>317</v>
      </c>
      <c r="O44" s="17">
        <f>IF(L44="","",IF(L44="SI",1,0))</f>
        <v>1</v>
      </c>
      <c r="P44" s="65" t="s">
        <v>284</v>
      </c>
      <c r="R44" s="67">
        <v>1</v>
      </c>
      <c r="T44" s="61">
        <v>44439</v>
      </c>
      <c r="V44" s="87" t="s">
        <v>358</v>
      </c>
    </row>
    <row r="45" spans="2:22" ht="32.25" customHeight="1" thickBot="1" x14ac:dyDescent="0.4">
      <c r="B45" s="77"/>
      <c r="D45" s="19"/>
      <c r="F45" s="20"/>
      <c r="H45" s="76"/>
      <c r="I45" s="23" t="s">
        <v>271</v>
      </c>
      <c r="J45" s="44"/>
      <c r="L45" s="70"/>
      <c r="M45" s="13"/>
      <c r="N45" s="66"/>
      <c r="P45" s="66"/>
      <c r="R45" s="68"/>
      <c r="T45" s="62"/>
      <c r="V45" s="88"/>
    </row>
    <row r="46" spans="2:22" x14ac:dyDescent="0.35">
      <c r="B46" s="77"/>
      <c r="D46" s="19"/>
      <c r="F46" s="72" t="s">
        <v>5</v>
      </c>
      <c r="H46" s="19"/>
      <c r="J46" s="44"/>
    </row>
    <row r="47" spans="2:22" ht="40.5" customHeight="1" x14ac:dyDescent="0.35">
      <c r="B47" s="77"/>
      <c r="D47" s="19"/>
      <c r="F47" s="73"/>
      <c r="H47" s="75" t="s">
        <v>65</v>
      </c>
      <c r="I47" s="22" t="s">
        <v>256</v>
      </c>
      <c r="J47" s="44"/>
      <c r="L47" s="69" t="s">
        <v>95</v>
      </c>
      <c r="M47" s="16">
        <f>IF(L47="SI",1,IF(L47="NO",0,IF(L47="Desactualizado",0.5,0)))</f>
        <v>1</v>
      </c>
      <c r="N47" s="71" t="s">
        <v>317</v>
      </c>
      <c r="O47" s="17">
        <f>IF(L47="","",IF(L47="SI",1,0))</f>
        <v>1</v>
      </c>
      <c r="P47" s="65" t="s">
        <v>284</v>
      </c>
      <c r="R47" s="67">
        <v>1</v>
      </c>
      <c r="T47" s="61">
        <v>44439</v>
      </c>
      <c r="V47" s="87" t="s">
        <v>359</v>
      </c>
    </row>
    <row r="48" spans="2:22" ht="40.5" customHeight="1" thickBot="1" x14ac:dyDescent="0.4">
      <c r="B48" s="77"/>
      <c r="D48" s="19"/>
      <c r="F48" s="73"/>
      <c r="H48" s="76"/>
      <c r="I48" s="26" t="s">
        <v>273</v>
      </c>
      <c r="J48" s="44"/>
      <c r="L48" s="70"/>
      <c r="M48" s="13"/>
      <c r="N48" s="66"/>
      <c r="P48" s="66"/>
      <c r="R48" s="68"/>
      <c r="T48" s="62"/>
      <c r="V48" s="89"/>
    </row>
    <row r="49" spans="2:22" ht="18.75" thickBot="1" x14ac:dyDescent="0.4">
      <c r="B49" s="77"/>
      <c r="D49" s="19"/>
      <c r="F49" s="74"/>
      <c r="H49" s="19"/>
      <c r="J49" s="44"/>
      <c r="V49" s="90"/>
    </row>
    <row r="50" spans="2:22" ht="41.25" customHeight="1" x14ac:dyDescent="0.35">
      <c r="B50" s="77"/>
      <c r="D50" s="19"/>
      <c r="F50" s="20">
        <f>ROUND((M41*(1/6))+(M44*(1/6))+(M47*(1/6))+(M50*(1/6))+(M53*(1/6))+(M56*(1/6)),1)</f>
        <v>1</v>
      </c>
      <c r="H50" s="75" t="s">
        <v>66</v>
      </c>
      <c r="I50" s="22" t="s">
        <v>256</v>
      </c>
      <c r="J50" s="44"/>
      <c r="L50" s="69" t="s">
        <v>95</v>
      </c>
      <c r="M50" s="16">
        <f>IF(L50="SI",1,IF(L50="NO",0,IF(L50="Desactualizado",0.5,0)))</f>
        <v>1</v>
      </c>
      <c r="N50" s="71" t="s">
        <v>317</v>
      </c>
      <c r="O50" s="17">
        <f>IF(L50="","",IF(L50="SI",1,0))</f>
        <v>1</v>
      </c>
      <c r="P50" s="65" t="s">
        <v>284</v>
      </c>
      <c r="R50" s="67">
        <v>1</v>
      </c>
      <c r="T50" s="61">
        <v>44439</v>
      </c>
      <c r="V50" s="90"/>
    </row>
    <row r="51" spans="2:22" ht="41.25" customHeight="1" thickBot="1" x14ac:dyDescent="0.4">
      <c r="B51" s="77"/>
      <c r="D51" s="19"/>
      <c r="F51" s="20"/>
      <c r="H51" s="76"/>
      <c r="I51" s="26" t="s">
        <v>273</v>
      </c>
      <c r="J51" s="44"/>
      <c r="L51" s="70"/>
      <c r="M51" s="13"/>
      <c r="N51" s="66"/>
      <c r="P51" s="66"/>
      <c r="R51" s="68"/>
      <c r="T51" s="62"/>
      <c r="V51" s="90"/>
    </row>
    <row r="52" spans="2:22" x14ac:dyDescent="0.35">
      <c r="B52" s="77"/>
      <c r="D52" s="19"/>
      <c r="F52" s="20"/>
      <c r="H52" s="19"/>
      <c r="J52" s="44"/>
      <c r="V52" s="90"/>
    </row>
    <row r="53" spans="2:22" ht="15" customHeight="1" x14ac:dyDescent="0.35">
      <c r="B53" s="77"/>
      <c r="D53" s="19"/>
      <c r="F53" s="20"/>
      <c r="H53" s="75" t="s">
        <v>225</v>
      </c>
      <c r="I53" s="22" t="s">
        <v>256</v>
      </c>
      <c r="J53" s="44"/>
      <c r="L53" s="69" t="s">
        <v>95</v>
      </c>
      <c r="M53" s="16">
        <f>IF(L53="SI",1,IF(L53="NO",0,IF(L53="Desactualizado",0.5,0)))</f>
        <v>1</v>
      </c>
      <c r="N53" s="71" t="s">
        <v>317</v>
      </c>
      <c r="O53" s="17">
        <f>IF(L53="","",IF(L53="SI",1,0))</f>
        <v>1</v>
      </c>
      <c r="P53" s="65" t="s">
        <v>284</v>
      </c>
      <c r="R53" s="67">
        <v>1</v>
      </c>
      <c r="T53" s="61">
        <v>44439</v>
      </c>
      <c r="V53" s="90"/>
    </row>
    <row r="54" spans="2:22" ht="15.75" customHeight="1" thickBot="1" x14ac:dyDescent="0.4">
      <c r="B54" s="77"/>
      <c r="D54" s="19"/>
      <c r="F54" s="20"/>
      <c r="H54" s="76"/>
      <c r="I54" s="26" t="s">
        <v>273</v>
      </c>
      <c r="J54" s="44"/>
      <c r="L54" s="70"/>
      <c r="M54" s="13"/>
      <c r="N54" s="66"/>
      <c r="P54" s="66"/>
      <c r="R54" s="68"/>
      <c r="T54" s="62"/>
      <c r="V54" s="90"/>
    </row>
    <row r="55" spans="2:22" x14ac:dyDescent="0.35">
      <c r="B55" s="77"/>
      <c r="D55" s="19"/>
      <c r="F55" s="20"/>
      <c r="H55" s="19"/>
      <c r="J55" s="44"/>
      <c r="V55" s="90"/>
    </row>
    <row r="56" spans="2:22" ht="15" customHeight="1" x14ac:dyDescent="0.35">
      <c r="B56" s="77"/>
      <c r="D56" s="19"/>
      <c r="F56" s="20"/>
      <c r="H56" s="75" t="s">
        <v>226</v>
      </c>
      <c r="I56" s="22" t="s">
        <v>256</v>
      </c>
      <c r="J56" s="44"/>
      <c r="L56" s="69" t="s">
        <v>95</v>
      </c>
      <c r="M56" s="16">
        <f>IF(L56="SI",1,IF(L56="NO",0,IF(L56="Desactualizado",0.5,0)))</f>
        <v>1</v>
      </c>
      <c r="N56" s="71" t="s">
        <v>317</v>
      </c>
      <c r="O56" s="17">
        <f>IF(L56="","",IF(L56="SI",1,0))</f>
        <v>1</v>
      </c>
      <c r="P56" s="65" t="s">
        <v>284</v>
      </c>
      <c r="R56" s="67">
        <v>1</v>
      </c>
      <c r="T56" s="61">
        <v>44439</v>
      </c>
      <c r="V56" s="90"/>
    </row>
    <row r="57" spans="2:22" ht="15.75" customHeight="1" thickBot="1" x14ac:dyDescent="0.4">
      <c r="B57" s="77"/>
      <c r="D57" s="19"/>
      <c r="F57" s="20"/>
      <c r="H57" s="76"/>
      <c r="I57" s="26" t="s">
        <v>273</v>
      </c>
      <c r="J57" s="44"/>
      <c r="L57" s="70"/>
      <c r="M57" s="13"/>
      <c r="N57" s="66"/>
      <c r="P57" s="66"/>
      <c r="R57" s="68"/>
      <c r="T57" s="62"/>
      <c r="V57" s="91"/>
    </row>
    <row r="58" spans="2:22" x14ac:dyDescent="0.35">
      <c r="B58" s="77"/>
      <c r="D58" s="19"/>
      <c r="F58" s="20"/>
      <c r="H58" s="13"/>
      <c r="J58" s="44"/>
    </row>
    <row r="59" spans="2:22" ht="15" customHeight="1" x14ac:dyDescent="0.35">
      <c r="B59" s="77"/>
      <c r="D59" s="19"/>
      <c r="F59" s="20"/>
      <c r="H59" s="75" t="s">
        <v>67</v>
      </c>
      <c r="I59" s="22" t="s">
        <v>256</v>
      </c>
      <c r="J59" s="44"/>
      <c r="L59" s="69" t="s">
        <v>95</v>
      </c>
      <c r="M59" s="16">
        <f>IF(L59="SI",1,IF(L59="NO",0,IF(L59="Desactualizado",0.5,0)))</f>
        <v>1</v>
      </c>
      <c r="N59" s="71" t="s">
        <v>331</v>
      </c>
      <c r="O59" s="17">
        <f>IF(L59="","",IF(L59="SI",1,0))</f>
        <v>1</v>
      </c>
      <c r="P59" s="65" t="s">
        <v>287</v>
      </c>
      <c r="R59" s="67">
        <v>1</v>
      </c>
      <c r="T59" s="61">
        <v>44439</v>
      </c>
      <c r="V59" s="97" t="s">
        <v>332</v>
      </c>
    </row>
    <row r="60" spans="2:22" ht="15.75" customHeight="1" thickBot="1" x14ac:dyDescent="0.4">
      <c r="B60" s="77"/>
      <c r="D60" s="72" t="s">
        <v>8</v>
      </c>
      <c r="F60" s="20"/>
      <c r="H60" s="76"/>
      <c r="I60" s="23" t="s">
        <v>271</v>
      </c>
      <c r="J60" s="44"/>
      <c r="L60" s="70"/>
      <c r="M60" s="13"/>
      <c r="N60" s="66"/>
      <c r="P60" s="66"/>
      <c r="R60" s="68"/>
      <c r="T60" s="62"/>
      <c r="V60" s="88"/>
    </row>
    <row r="61" spans="2:22" x14ac:dyDescent="0.35">
      <c r="B61" s="77"/>
      <c r="D61" s="73"/>
      <c r="F61" s="72" t="s">
        <v>7</v>
      </c>
      <c r="H61" s="13"/>
      <c r="J61" s="44"/>
    </row>
    <row r="62" spans="2:22" ht="22.5" customHeight="1" x14ac:dyDescent="0.35">
      <c r="B62" s="77"/>
      <c r="D62" s="73"/>
      <c r="F62" s="73"/>
      <c r="H62" s="75" t="s">
        <v>62</v>
      </c>
      <c r="I62" s="22" t="s">
        <v>256</v>
      </c>
      <c r="J62" s="44"/>
      <c r="L62" s="69" t="s">
        <v>97</v>
      </c>
      <c r="M62" s="16">
        <f>IF(L62="SI",1,IF(L62="NO",0,IF(L62="Desactualizado",0.5,0)))</f>
        <v>0</v>
      </c>
      <c r="N62" s="71" t="s">
        <v>312</v>
      </c>
      <c r="O62" s="17">
        <f>IF(L62="","",IF(L62="SI",1,0))</f>
        <v>0</v>
      </c>
      <c r="P62" s="65" t="s">
        <v>287</v>
      </c>
      <c r="R62" s="67">
        <v>0.01</v>
      </c>
      <c r="T62" s="61">
        <v>44439</v>
      </c>
      <c r="V62" s="98" t="s">
        <v>357</v>
      </c>
    </row>
    <row r="63" spans="2:22" ht="22.5" customHeight="1" thickBot="1" x14ac:dyDescent="0.4">
      <c r="B63" s="77"/>
      <c r="D63" s="73"/>
      <c r="F63" s="73"/>
      <c r="H63" s="76"/>
      <c r="I63" s="23" t="s">
        <v>271</v>
      </c>
      <c r="J63" s="44"/>
      <c r="L63" s="70"/>
      <c r="M63" s="13"/>
      <c r="N63" s="66"/>
      <c r="P63" s="66"/>
      <c r="R63" s="68"/>
      <c r="T63" s="62"/>
      <c r="V63" s="88"/>
    </row>
    <row r="64" spans="2:22" ht="18.75" thickBot="1" x14ac:dyDescent="0.4">
      <c r="B64" s="77"/>
      <c r="D64" s="78"/>
      <c r="F64" s="74"/>
      <c r="H64" s="13"/>
      <c r="J64" s="44"/>
    </row>
    <row r="65" spans="2:22" ht="15" customHeight="1" x14ac:dyDescent="0.35">
      <c r="B65" s="77"/>
      <c r="D65" s="19"/>
      <c r="F65" s="20">
        <f>ROUND((M59*(1/3))+(M62*(1/3))+(M65*(1/3)),1)</f>
        <v>0.7</v>
      </c>
      <c r="H65" s="75" t="s">
        <v>63</v>
      </c>
      <c r="I65" s="22" t="s">
        <v>256</v>
      </c>
      <c r="J65" s="44"/>
      <c r="L65" s="69" t="s">
        <v>95</v>
      </c>
      <c r="M65" s="16">
        <f>IF(L65="SI",1,IF(L65="NO",0,IF(L65="Desactualizado",0.5,0)))</f>
        <v>1</v>
      </c>
      <c r="N65" s="71" t="s">
        <v>331</v>
      </c>
      <c r="O65" s="17">
        <f>IF(L65="","",IF(L65="SI",1,0))</f>
        <v>1</v>
      </c>
      <c r="P65" s="65" t="s">
        <v>287</v>
      </c>
      <c r="R65" s="67">
        <v>1</v>
      </c>
      <c r="T65" s="61">
        <v>44439</v>
      </c>
      <c r="V65" s="97" t="s">
        <v>332</v>
      </c>
    </row>
    <row r="66" spans="2:22" ht="15.75" customHeight="1" thickBot="1" x14ac:dyDescent="0.4">
      <c r="B66" s="77"/>
      <c r="D66" s="19"/>
      <c r="F66" s="20"/>
      <c r="H66" s="76"/>
      <c r="I66" s="25" t="s">
        <v>272</v>
      </c>
      <c r="J66" s="44"/>
      <c r="L66" s="70"/>
      <c r="M66" s="13"/>
      <c r="N66" s="66"/>
      <c r="P66" s="66"/>
      <c r="R66" s="68"/>
      <c r="T66" s="62"/>
      <c r="V66" s="88"/>
    </row>
    <row r="67" spans="2:22" x14ac:dyDescent="0.35">
      <c r="B67" s="77"/>
      <c r="D67" s="19"/>
      <c r="F67" s="20"/>
      <c r="H67" s="19"/>
      <c r="J67" s="44"/>
    </row>
    <row r="68" spans="2:22" ht="15" customHeight="1" x14ac:dyDescent="0.35">
      <c r="B68" s="77"/>
      <c r="D68" s="19"/>
      <c r="F68" s="20"/>
      <c r="H68" s="75" t="s">
        <v>68</v>
      </c>
      <c r="J68" s="44"/>
      <c r="K68" s="15"/>
      <c r="L68" s="69" t="s">
        <v>95</v>
      </c>
      <c r="M68" s="16">
        <f>IF(L68="SI",1,IF(L68="NO",0,IF(L68="Desactualizado",0.5,0)))</f>
        <v>1</v>
      </c>
      <c r="N68" s="71" t="s">
        <v>299</v>
      </c>
      <c r="O68" s="17">
        <f>IF(L68="","",IF(L68="SI",1,0))</f>
        <v>1</v>
      </c>
      <c r="P68" s="65" t="s">
        <v>300</v>
      </c>
      <c r="R68" s="67">
        <v>1</v>
      </c>
      <c r="T68" s="61"/>
    </row>
    <row r="69" spans="2:22" ht="15.75" customHeight="1" thickBot="1" x14ac:dyDescent="0.4">
      <c r="B69" s="77"/>
      <c r="D69" s="19"/>
      <c r="F69" s="20"/>
      <c r="H69" s="76"/>
      <c r="J69" s="44"/>
      <c r="K69" s="15"/>
      <c r="L69" s="70"/>
      <c r="M69" s="13"/>
      <c r="N69" s="66"/>
      <c r="P69" s="66"/>
      <c r="R69" s="68"/>
      <c r="T69" s="62"/>
    </row>
    <row r="70" spans="2:22" x14ac:dyDescent="0.35">
      <c r="B70" s="77"/>
      <c r="D70" s="19"/>
      <c r="F70" s="20"/>
      <c r="H70" s="19"/>
      <c r="J70" s="44"/>
    </row>
    <row r="71" spans="2:22" ht="33" customHeight="1" x14ac:dyDescent="0.35">
      <c r="B71" s="77"/>
      <c r="D71" s="19"/>
      <c r="F71" s="20"/>
      <c r="H71" s="75" t="s">
        <v>227</v>
      </c>
      <c r="I71" s="22" t="s">
        <v>256</v>
      </c>
      <c r="J71" s="44"/>
      <c r="L71" s="69" t="s">
        <v>95</v>
      </c>
      <c r="M71" s="16">
        <f>IF(L71="SI",1,IF(L71="NO",0,IF(L71="Desactualizado",0.5,0)))</f>
        <v>1</v>
      </c>
      <c r="N71" s="71" t="s">
        <v>317</v>
      </c>
      <c r="O71" s="17">
        <f>IF(L71="","",IF(L71="SI",1,0))</f>
        <v>1</v>
      </c>
      <c r="P71" s="65" t="s">
        <v>284</v>
      </c>
      <c r="R71" s="67">
        <v>1</v>
      </c>
      <c r="T71" s="61">
        <v>44439</v>
      </c>
      <c r="V71" s="87" t="s">
        <v>358</v>
      </c>
    </row>
    <row r="72" spans="2:22" ht="33" customHeight="1" thickBot="1" x14ac:dyDescent="0.4">
      <c r="B72" s="77"/>
      <c r="D72" s="19"/>
      <c r="F72" s="20"/>
      <c r="H72" s="76"/>
      <c r="I72" s="23" t="s">
        <v>271</v>
      </c>
      <c r="J72" s="44"/>
      <c r="L72" s="70"/>
      <c r="M72" s="13"/>
      <c r="N72" s="66"/>
      <c r="P72" s="66"/>
      <c r="R72" s="68"/>
      <c r="T72" s="62"/>
      <c r="V72" s="88"/>
    </row>
    <row r="73" spans="2:22" x14ac:dyDescent="0.35">
      <c r="B73" s="77"/>
      <c r="D73" s="19"/>
      <c r="F73" s="72" t="s">
        <v>9</v>
      </c>
      <c r="H73" s="19"/>
      <c r="J73" s="44"/>
    </row>
    <row r="74" spans="2:22" ht="40.5" customHeight="1" x14ac:dyDescent="0.35">
      <c r="B74" s="77"/>
      <c r="D74" s="19"/>
      <c r="F74" s="73"/>
      <c r="H74" s="75" t="s">
        <v>65</v>
      </c>
      <c r="I74" s="22" t="s">
        <v>256</v>
      </c>
      <c r="J74" s="44"/>
      <c r="L74" s="69" t="s">
        <v>95</v>
      </c>
      <c r="M74" s="16">
        <f>IF(L74="SI",1,IF(L74="NO",0,IF(L74="Desactualizado",0.5,0)))</f>
        <v>1</v>
      </c>
      <c r="N74" s="71" t="s">
        <v>317</v>
      </c>
      <c r="O74" s="17">
        <f>IF(L74="","",IF(L74="SI",1,0))</f>
        <v>1</v>
      </c>
      <c r="P74" s="65" t="s">
        <v>284</v>
      </c>
      <c r="R74" s="67">
        <v>1</v>
      </c>
      <c r="T74" s="61">
        <v>44439</v>
      </c>
      <c r="V74" s="87" t="s">
        <v>359</v>
      </c>
    </row>
    <row r="75" spans="2:22" ht="40.5" customHeight="1" thickBot="1" x14ac:dyDescent="0.4">
      <c r="B75" s="77"/>
      <c r="D75" s="19"/>
      <c r="F75" s="73"/>
      <c r="H75" s="76"/>
      <c r="I75" s="26" t="s">
        <v>273</v>
      </c>
      <c r="J75" s="44"/>
      <c r="L75" s="70"/>
      <c r="M75" s="13"/>
      <c r="N75" s="66"/>
      <c r="P75" s="66"/>
      <c r="R75" s="68"/>
      <c r="T75" s="62"/>
      <c r="V75" s="89"/>
    </row>
    <row r="76" spans="2:22" ht="18.75" thickBot="1" x14ac:dyDescent="0.4">
      <c r="B76" s="77"/>
      <c r="D76" s="19"/>
      <c r="F76" s="74"/>
      <c r="H76" s="19"/>
      <c r="J76" s="44"/>
      <c r="V76" s="90"/>
    </row>
    <row r="77" spans="2:22" ht="15" customHeight="1" x14ac:dyDescent="0.35">
      <c r="B77" s="77"/>
      <c r="D77" s="19"/>
      <c r="F77" s="20">
        <f>ROUND((M68*(1/6))+(M71*(1/6))+(M74*(1/6))+(M77*(1/6))+(M80*(1/6))+(M83*(1/6)),1)</f>
        <v>1</v>
      </c>
      <c r="H77" s="75" t="s">
        <v>69</v>
      </c>
      <c r="I77" s="22" t="s">
        <v>256</v>
      </c>
      <c r="J77" s="44"/>
      <c r="L77" s="69" t="s">
        <v>95</v>
      </c>
      <c r="M77" s="16">
        <f>IF(L77="SI",1,IF(L77="NO",0,IF(L77="Desactualizado",0.5,0)))</f>
        <v>1</v>
      </c>
      <c r="N77" s="71" t="s">
        <v>317</v>
      </c>
      <c r="O77" s="17">
        <f>IF(L77="","",IF(L77="SI",1,0))</f>
        <v>1</v>
      </c>
      <c r="P77" s="65" t="s">
        <v>284</v>
      </c>
      <c r="R77" s="67">
        <v>1</v>
      </c>
      <c r="T77" s="61">
        <v>44439</v>
      </c>
      <c r="V77" s="90"/>
    </row>
    <row r="78" spans="2:22" ht="15.75" customHeight="1" thickBot="1" x14ac:dyDescent="0.4">
      <c r="B78" s="77"/>
      <c r="D78" s="19"/>
      <c r="F78" s="20"/>
      <c r="H78" s="76"/>
      <c r="I78" s="26" t="s">
        <v>273</v>
      </c>
      <c r="J78" s="44"/>
      <c r="L78" s="70"/>
      <c r="M78" s="13"/>
      <c r="N78" s="66"/>
      <c r="P78" s="66"/>
      <c r="R78" s="68"/>
      <c r="T78" s="62"/>
      <c r="V78" s="90"/>
    </row>
    <row r="79" spans="2:22" x14ac:dyDescent="0.35">
      <c r="B79" s="77"/>
      <c r="D79" s="19"/>
      <c r="F79" s="20"/>
      <c r="H79" s="19"/>
      <c r="J79" s="44"/>
      <c r="V79" s="90"/>
    </row>
    <row r="80" spans="2:22" ht="15" customHeight="1" x14ac:dyDescent="0.35">
      <c r="B80" s="77"/>
      <c r="D80" s="19"/>
      <c r="F80" s="20"/>
      <c r="H80" s="75" t="s">
        <v>228</v>
      </c>
      <c r="I80" s="22" t="s">
        <v>256</v>
      </c>
      <c r="J80" s="44"/>
      <c r="L80" s="69" t="s">
        <v>95</v>
      </c>
      <c r="M80" s="16">
        <f>IF(L80="SI",1,IF(L80="NO",0,IF(L80="Desactualizado",0.5,0)))</f>
        <v>1</v>
      </c>
      <c r="N80" s="71" t="s">
        <v>317</v>
      </c>
      <c r="O80" s="17">
        <f>IF(L80="","",IF(L80="SI",1,0))</f>
        <v>1</v>
      </c>
      <c r="P80" s="65" t="s">
        <v>284</v>
      </c>
      <c r="R80" s="67">
        <v>1</v>
      </c>
      <c r="T80" s="61">
        <v>44439</v>
      </c>
      <c r="V80" s="90"/>
    </row>
    <row r="81" spans="2:22" ht="15.75" customHeight="1" thickBot="1" x14ac:dyDescent="0.4">
      <c r="B81" s="77"/>
      <c r="D81" s="19"/>
      <c r="F81" s="20"/>
      <c r="H81" s="76"/>
      <c r="I81" s="26" t="s">
        <v>273</v>
      </c>
      <c r="J81" s="44"/>
      <c r="L81" s="70"/>
      <c r="M81" s="13"/>
      <c r="N81" s="66"/>
      <c r="P81" s="66"/>
      <c r="R81" s="68"/>
      <c r="T81" s="62"/>
      <c r="V81" s="90"/>
    </row>
    <row r="82" spans="2:22" x14ac:dyDescent="0.35">
      <c r="B82" s="77"/>
      <c r="D82" s="19"/>
      <c r="F82" s="20"/>
      <c r="H82" s="19"/>
      <c r="J82" s="44"/>
      <c r="V82" s="90"/>
    </row>
    <row r="83" spans="2:22" ht="15" customHeight="1" x14ac:dyDescent="0.35">
      <c r="B83" s="77"/>
      <c r="D83" s="19"/>
      <c r="F83" s="20"/>
      <c r="H83" s="75" t="s">
        <v>229</v>
      </c>
      <c r="I83" s="22" t="s">
        <v>256</v>
      </c>
      <c r="J83" s="44"/>
      <c r="L83" s="69" t="s">
        <v>95</v>
      </c>
      <c r="M83" s="16">
        <f>IF(L83="SI",1,IF(L83="NO",0,IF(L83="Desactualizado",0.5,0)))</f>
        <v>1</v>
      </c>
      <c r="N83" s="71" t="s">
        <v>317</v>
      </c>
      <c r="O83" s="17">
        <f>IF(L83="","",IF(L83="SI",1,0))</f>
        <v>1</v>
      </c>
      <c r="P83" s="65" t="s">
        <v>284</v>
      </c>
      <c r="R83" s="67">
        <v>1</v>
      </c>
      <c r="T83" s="61">
        <v>44439</v>
      </c>
      <c r="V83" s="90"/>
    </row>
    <row r="84" spans="2:22" ht="15.75" customHeight="1" thickBot="1" x14ac:dyDescent="0.4">
      <c r="B84" s="77"/>
      <c r="D84" s="19"/>
      <c r="F84" s="20"/>
      <c r="H84" s="76"/>
      <c r="I84" s="26" t="s">
        <v>273</v>
      </c>
      <c r="J84" s="44"/>
      <c r="L84" s="70"/>
      <c r="M84" s="13"/>
      <c r="N84" s="66"/>
      <c r="P84" s="66"/>
      <c r="R84" s="68"/>
      <c r="T84" s="62"/>
      <c r="V84" s="91"/>
    </row>
    <row r="85" spans="2:22" x14ac:dyDescent="0.35">
      <c r="B85" s="77"/>
      <c r="D85" s="19"/>
      <c r="F85" s="20"/>
      <c r="J85" s="44"/>
    </row>
    <row r="86" spans="2:22" x14ac:dyDescent="0.35">
      <c r="B86" s="77"/>
      <c r="D86" s="104" t="s">
        <v>11</v>
      </c>
      <c r="F86" s="107" t="s">
        <v>10</v>
      </c>
      <c r="H86" s="102" t="s">
        <v>70</v>
      </c>
      <c r="J86" s="44"/>
      <c r="L86" s="69"/>
      <c r="M86" s="16">
        <f>IF(L86="SI",1,IF(L86="NO",0,IF(L86="Desactualizado",0.5,0)))</f>
        <v>0</v>
      </c>
      <c r="N86" s="65"/>
      <c r="O86" s="17" t="str">
        <f>IF(L86="","",IF(L86="SI",1,0))</f>
        <v/>
      </c>
      <c r="P86" s="65"/>
      <c r="R86" s="67"/>
      <c r="T86" s="61"/>
    </row>
    <row r="87" spans="2:22" ht="15" customHeight="1" thickBot="1" x14ac:dyDescent="0.4">
      <c r="B87" s="77"/>
      <c r="D87" s="105"/>
      <c r="F87" s="108"/>
      <c r="H87" s="103"/>
      <c r="J87" s="44"/>
      <c r="L87" s="70"/>
      <c r="M87" s="13"/>
      <c r="N87" s="66"/>
      <c r="P87" s="66"/>
      <c r="R87" s="68"/>
      <c r="T87" s="62"/>
    </row>
    <row r="88" spans="2:22" x14ac:dyDescent="0.35">
      <c r="B88" s="77"/>
      <c r="D88" s="105"/>
      <c r="F88" s="108"/>
      <c r="H88" s="19"/>
      <c r="J88" s="44"/>
    </row>
    <row r="89" spans="2:22" x14ac:dyDescent="0.35">
      <c r="B89" s="77"/>
      <c r="D89" s="105"/>
      <c r="F89" s="108"/>
      <c r="H89" s="102" t="s">
        <v>230</v>
      </c>
      <c r="J89" s="44"/>
      <c r="L89" s="69"/>
      <c r="M89" s="16">
        <f>IF(L89="SI",1,IF(L89="NO",0,IF(L89="Desactualizado",0.5,0)))</f>
        <v>0</v>
      </c>
      <c r="N89" s="65"/>
      <c r="O89" s="17" t="str">
        <f>IF(L89="","",IF(L89="SI",1,0))</f>
        <v/>
      </c>
      <c r="P89" s="65"/>
      <c r="R89" s="67"/>
      <c r="T89" s="61"/>
    </row>
    <row r="90" spans="2:22" ht="18.75" thickBot="1" x14ac:dyDescent="0.4">
      <c r="B90" s="77"/>
      <c r="D90" s="106"/>
      <c r="F90" s="109"/>
      <c r="H90" s="103"/>
      <c r="J90" s="44"/>
      <c r="L90" s="70"/>
      <c r="M90" s="13"/>
      <c r="N90" s="66"/>
      <c r="P90" s="66"/>
      <c r="R90" s="68"/>
      <c r="T90" s="62"/>
    </row>
    <row r="91" spans="2:22" x14ac:dyDescent="0.35">
      <c r="B91" s="77"/>
      <c r="D91" s="19"/>
      <c r="F91" s="20">
        <f>ROUND((M86*(1/2))+(M89*(1/2)),1)</f>
        <v>0</v>
      </c>
      <c r="H91" s="19"/>
      <c r="J91" s="44"/>
    </row>
    <row r="92" spans="2:22" ht="15" customHeight="1" x14ac:dyDescent="0.35">
      <c r="B92" s="77"/>
      <c r="D92" s="19"/>
      <c r="F92" s="20"/>
      <c r="H92" s="75" t="s">
        <v>71</v>
      </c>
      <c r="I92" s="22" t="s">
        <v>256</v>
      </c>
      <c r="J92" s="44"/>
      <c r="L92" s="69" t="s">
        <v>95</v>
      </c>
      <c r="M92" s="16">
        <f>IF(L92="SI",1,IF(L92="NO",0,IF(L92="Desactualizado",0.5,0)))</f>
        <v>1</v>
      </c>
      <c r="N92" s="71" t="s">
        <v>331</v>
      </c>
      <c r="O92" s="17">
        <f>IF(L92="","",IF(L92="SI",1,0))</f>
        <v>1</v>
      </c>
      <c r="P92" s="65" t="s">
        <v>287</v>
      </c>
      <c r="R92" s="67">
        <v>1</v>
      </c>
      <c r="T92" s="61">
        <v>44439</v>
      </c>
      <c r="V92" s="97" t="s">
        <v>332</v>
      </c>
    </row>
    <row r="93" spans="2:22" ht="15.75" customHeight="1" thickBot="1" x14ac:dyDescent="0.4">
      <c r="B93" s="77"/>
      <c r="D93" s="72" t="s">
        <v>13</v>
      </c>
      <c r="F93" s="20"/>
      <c r="H93" s="76"/>
      <c r="I93" s="23" t="s">
        <v>271</v>
      </c>
      <c r="J93" s="44"/>
      <c r="L93" s="70"/>
      <c r="M93" s="13"/>
      <c r="N93" s="66"/>
      <c r="P93" s="66"/>
      <c r="R93" s="68"/>
      <c r="T93" s="62"/>
      <c r="V93" s="88"/>
    </row>
    <row r="94" spans="2:22" ht="15" customHeight="1" x14ac:dyDescent="0.35">
      <c r="B94" s="77"/>
      <c r="D94" s="73"/>
      <c r="F94" s="72" t="s">
        <v>12</v>
      </c>
      <c r="H94" s="13"/>
      <c r="J94" s="44"/>
    </row>
    <row r="95" spans="2:22" ht="15" customHeight="1" x14ac:dyDescent="0.35">
      <c r="B95" s="77"/>
      <c r="D95" s="73"/>
      <c r="F95" s="73"/>
      <c r="H95" s="75" t="s">
        <v>62</v>
      </c>
      <c r="I95" s="22" t="s">
        <v>256</v>
      </c>
      <c r="J95" s="44"/>
      <c r="L95" s="69" t="s">
        <v>97</v>
      </c>
      <c r="M95" s="16">
        <f>IF(L95="SI",1,IF(L95="NO",0,IF(L95="Desactualizado",0.5,0)))</f>
        <v>0</v>
      </c>
      <c r="N95" s="71" t="s">
        <v>312</v>
      </c>
      <c r="O95" s="17">
        <f>IF(L95="","",IF(L95="SI",1,0))</f>
        <v>0</v>
      </c>
      <c r="P95" s="65" t="s">
        <v>287</v>
      </c>
      <c r="R95" s="67">
        <v>0.01</v>
      </c>
      <c r="T95" s="61">
        <v>44439</v>
      </c>
      <c r="V95" s="98" t="s">
        <v>357</v>
      </c>
    </row>
    <row r="96" spans="2:22" ht="15.75" customHeight="1" thickBot="1" x14ac:dyDescent="0.4">
      <c r="B96" s="77"/>
      <c r="D96" s="73"/>
      <c r="F96" s="73"/>
      <c r="H96" s="76"/>
      <c r="I96" s="23" t="s">
        <v>271</v>
      </c>
      <c r="J96" s="44"/>
      <c r="L96" s="70"/>
      <c r="M96" s="13"/>
      <c r="N96" s="66"/>
      <c r="P96" s="66"/>
      <c r="R96" s="68"/>
      <c r="T96" s="62"/>
      <c r="V96" s="88"/>
    </row>
    <row r="97" spans="2:22" ht="18.75" thickBot="1" x14ac:dyDescent="0.4">
      <c r="B97" s="77"/>
      <c r="D97" s="78"/>
      <c r="F97" s="74"/>
      <c r="H97" s="13"/>
      <c r="J97" s="44"/>
    </row>
    <row r="98" spans="2:22" ht="15" customHeight="1" x14ac:dyDescent="0.35">
      <c r="B98" s="77"/>
      <c r="D98" s="19"/>
      <c r="F98" s="20">
        <f>ROUND((M92*(1/3))+(M95*(1/3))+(M98*(1/3)),1)</f>
        <v>0.7</v>
      </c>
      <c r="H98" s="75" t="s">
        <v>63</v>
      </c>
      <c r="I98" s="22" t="s">
        <v>256</v>
      </c>
      <c r="J98" s="44"/>
      <c r="L98" s="69" t="s">
        <v>95</v>
      </c>
      <c r="M98" s="16">
        <f>IF(L98="SI",1,IF(L98="NO",0,IF(L98="Desactualizado",0.5,0)))</f>
        <v>1</v>
      </c>
      <c r="N98" s="71" t="s">
        <v>331</v>
      </c>
      <c r="O98" s="17">
        <f>IF(L98="","",IF(L98="SI",1,0))</f>
        <v>1</v>
      </c>
      <c r="P98" s="65" t="s">
        <v>287</v>
      </c>
      <c r="R98" s="67">
        <v>1</v>
      </c>
      <c r="T98" s="61">
        <v>44439</v>
      </c>
      <c r="V98" s="97" t="s">
        <v>332</v>
      </c>
    </row>
    <row r="99" spans="2:22" ht="15.75" customHeight="1" thickBot="1" x14ac:dyDescent="0.4">
      <c r="B99" s="77"/>
      <c r="D99" s="19"/>
      <c r="F99" s="20"/>
      <c r="H99" s="76"/>
      <c r="I99" s="25" t="s">
        <v>272</v>
      </c>
      <c r="J99" s="44"/>
      <c r="L99" s="70"/>
      <c r="M99" s="13"/>
      <c r="N99" s="66"/>
      <c r="P99" s="66"/>
      <c r="R99" s="68"/>
      <c r="T99" s="62"/>
      <c r="V99" s="88"/>
    </row>
    <row r="100" spans="2:22" x14ac:dyDescent="0.35">
      <c r="B100" s="77"/>
      <c r="F100" s="20"/>
      <c r="H100" s="19"/>
      <c r="J100" s="44"/>
    </row>
    <row r="101" spans="2:22" ht="15" customHeight="1" x14ac:dyDescent="0.35">
      <c r="B101" s="77"/>
      <c r="F101" s="20"/>
      <c r="H101" s="75" t="s">
        <v>72</v>
      </c>
      <c r="J101" s="44"/>
      <c r="K101" s="15"/>
      <c r="L101" s="69" t="s">
        <v>95</v>
      </c>
      <c r="M101" s="16">
        <f>IF(L101="SI",1,IF(L101="NO",0,IF(L101="Desactualizado",0.5,0)))</f>
        <v>1</v>
      </c>
      <c r="N101" s="71" t="s">
        <v>299</v>
      </c>
      <c r="O101" s="17">
        <f>IF(L101="","",IF(L101="SI",1,0))</f>
        <v>1</v>
      </c>
      <c r="P101" s="65" t="s">
        <v>286</v>
      </c>
      <c r="R101" s="67">
        <v>1</v>
      </c>
      <c r="T101" s="61"/>
      <c r="V101" s="97" t="s">
        <v>327</v>
      </c>
    </row>
    <row r="102" spans="2:22" ht="15.75" customHeight="1" thickBot="1" x14ac:dyDescent="0.4">
      <c r="B102" s="77"/>
      <c r="F102" s="20"/>
      <c r="H102" s="76"/>
      <c r="J102" s="44"/>
      <c r="K102" s="15"/>
      <c r="L102" s="70"/>
      <c r="M102" s="13"/>
      <c r="N102" s="66"/>
      <c r="P102" s="66"/>
      <c r="R102" s="68"/>
      <c r="T102" s="62"/>
      <c r="V102" s="111"/>
    </row>
    <row r="103" spans="2:22" ht="15" customHeight="1" x14ac:dyDescent="0.35">
      <c r="B103" s="77"/>
      <c r="D103" s="20"/>
      <c r="F103" s="72" t="s">
        <v>147</v>
      </c>
      <c r="H103" s="19"/>
      <c r="J103" s="44"/>
    </row>
    <row r="104" spans="2:22" x14ac:dyDescent="0.35">
      <c r="B104" s="77"/>
      <c r="F104" s="73"/>
      <c r="H104" s="75" t="s">
        <v>231</v>
      </c>
      <c r="I104" s="22" t="s">
        <v>256</v>
      </c>
      <c r="J104" s="44"/>
      <c r="L104" s="69" t="s">
        <v>95</v>
      </c>
      <c r="M104" s="16">
        <f>IF(L104="SI",1,IF(L104="NO",0,IF(L104="Desactualizado",0.5,0)))</f>
        <v>1</v>
      </c>
      <c r="N104" s="71" t="s">
        <v>317</v>
      </c>
      <c r="O104" s="17">
        <f>IF(L104="","",IF(L104="SI",1,0))</f>
        <v>1</v>
      </c>
      <c r="P104" s="65" t="s">
        <v>286</v>
      </c>
      <c r="R104" s="67">
        <v>1</v>
      </c>
      <c r="T104" s="61" t="s">
        <v>308</v>
      </c>
      <c r="V104" s="92" t="s">
        <v>330</v>
      </c>
    </row>
    <row r="105" spans="2:22" ht="18.75" thickBot="1" x14ac:dyDescent="0.4">
      <c r="B105" s="77"/>
      <c r="F105" s="73"/>
      <c r="H105" s="76"/>
      <c r="I105" s="23" t="s">
        <v>271</v>
      </c>
      <c r="J105" s="44"/>
      <c r="L105" s="70"/>
      <c r="M105" s="13"/>
      <c r="N105" s="66"/>
      <c r="P105" s="66"/>
      <c r="R105" s="68"/>
      <c r="T105" s="62"/>
      <c r="V105" s="93"/>
    </row>
    <row r="106" spans="2:22" ht="18.75" thickBot="1" x14ac:dyDescent="0.4">
      <c r="B106" s="77"/>
      <c r="F106" s="74"/>
      <c r="H106" s="19"/>
      <c r="J106" s="44"/>
    </row>
    <row r="107" spans="2:22" ht="40.5" customHeight="1" x14ac:dyDescent="0.35">
      <c r="B107" s="77"/>
      <c r="F107" s="20">
        <f>ROUND((M101*(1/3))+(M104*(1/3))+(M107*(1/3)),1)</f>
        <v>1</v>
      </c>
      <c r="H107" s="75" t="s">
        <v>65</v>
      </c>
      <c r="I107" s="22" t="s">
        <v>256</v>
      </c>
      <c r="J107" s="44"/>
      <c r="L107" s="69" t="s">
        <v>95</v>
      </c>
      <c r="M107" s="16">
        <f>IF(L107="SI",1,IF(L107="NO",0,IF(L107="Desactualizado",0.5,0)))</f>
        <v>1</v>
      </c>
      <c r="N107" s="71" t="s">
        <v>285</v>
      </c>
      <c r="O107" s="17">
        <f>IF(L107="","",IF(L107="SI",1,0))</f>
        <v>1</v>
      </c>
      <c r="P107" s="65" t="s">
        <v>284</v>
      </c>
      <c r="R107" s="67">
        <v>1</v>
      </c>
      <c r="T107" s="61"/>
      <c r="V107" s="87" t="s">
        <v>360</v>
      </c>
    </row>
    <row r="108" spans="2:22" ht="40.5" customHeight="1" thickBot="1" x14ac:dyDescent="0.4">
      <c r="B108" s="77"/>
      <c r="F108" s="20"/>
      <c r="H108" s="76"/>
      <c r="I108" s="26" t="s">
        <v>273</v>
      </c>
      <c r="J108" s="44"/>
      <c r="L108" s="70"/>
      <c r="M108" s="13"/>
      <c r="N108" s="66"/>
      <c r="P108" s="66"/>
      <c r="R108" s="68"/>
      <c r="T108" s="62"/>
      <c r="V108" s="88"/>
    </row>
    <row r="109" spans="2:22" x14ac:dyDescent="0.35">
      <c r="B109" s="77"/>
      <c r="D109" s="20"/>
      <c r="F109" s="20"/>
      <c r="H109" s="19"/>
      <c r="J109" s="44"/>
    </row>
    <row r="110" spans="2:22" ht="15" customHeight="1" x14ac:dyDescent="0.35">
      <c r="B110" s="77"/>
      <c r="D110" s="20"/>
      <c r="F110" s="20"/>
      <c r="H110" s="75" t="s">
        <v>71</v>
      </c>
      <c r="I110" s="22" t="s">
        <v>256</v>
      </c>
      <c r="J110" s="44"/>
      <c r="L110" s="69" t="s">
        <v>95</v>
      </c>
      <c r="M110" s="16">
        <f>IF(L110="SI",1,IF(L110="NO",0,IF(L110="Desactualizado",0.5,0)))</f>
        <v>1</v>
      </c>
      <c r="N110" s="71" t="s">
        <v>331</v>
      </c>
      <c r="O110" s="17">
        <f>IF(L110="","",IF(L110="SI",1,0))</f>
        <v>1</v>
      </c>
      <c r="P110" s="65" t="s">
        <v>287</v>
      </c>
      <c r="R110" s="67">
        <v>1</v>
      </c>
      <c r="T110" s="61">
        <v>44439</v>
      </c>
      <c r="V110" s="97" t="s">
        <v>332</v>
      </c>
    </row>
    <row r="111" spans="2:22" ht="15.75" customHeight="1" thickBot="1" x14ac:dyDescent="0.4">
      <c r="B111" s="77"/>
      <c r="D111" s="72" t="s">
        <v>14</v>
      </c>
      <c r="F111" s="20"/>
      <c r="H111" s="76"/>
      <c r="I111" s="23" t="s">
        <v>271</v>
      </c>
      <c r="J111" s="44"/>
      <c r="L111" s="70"/>
      <c r="M111" s="13"/>
      <c r="N111" s="66"/>
      <c r="P111" s="66"/>
      <c r="R111" s="68"/>
      <c r="T111" s="62"/>
      <c r="V111" s="88"/>
    </row>
    <row r="112" spans="2:22" x14ac:dyDescent="0.35">
      <c r="B112" s="77"/>
      <c r="D112" s="73"/>
      <c r="F112" s="72" t="s">
        <v>151</v>
      </c>
      <c r="H112" s="13"/>
      <c r="J112" s="44"/>
    </row>
    <row r="113" spans="2:23" ht="15" customHeight="1" x14ac:dyDescent="0.35">
      <c r="B113" s="77"/>
      <c r="D113" s="73"/>
      <c r="F113" s="73"/>
      <c r="H113" s="75" t="s">
        <v>62</v>
      </c>
      <c r="I113" s="22" t="s">
        <v>256</v>
      </c>
      <c r="J113" s="44"/>
      <c r="L113" s="69" t="s">
        <v>97</v>
      </c>
      <c r="M113" s="16">
        <f>IF(L113="SI",1,IF(L113="NO",0,IF(L113="Desactualizado",0.5,0)))</f>
        <v>0</v>
      </c>
      <c r="N113" s="71" t="s">
        <v>312</v>
      </c>
      <c r="O113" s="17">
        <f>IF(L113="","",IF(L113="SI",1,0))</f>
        <v>0</v>
      </c>
      <c r="P113" s="65" t="s">
        <v>287</v>
      </c>
      <c r="R113" s="67">
        <v>0.01</v>
      </c>
      <c r="T113" s="61">
        <v>44439</v>
      </c>
      <c r="V113" s="98" t="s">
        <v>357</v>
      </c>
    </row>
    <row r="114" spans="2:23" ht="15" customHeight="1" thickBot="1" x14ac:dyDescent="0.4">
      <c r="B114" s="77"/>
      <c r="D114" s="73"/>
      <c r="F114" s="73"/>
      <c r="H114" s="76"/>
      <c r="I114" s="23" t="s">
        <v>271</v>
      </c>
      <c r="J114" s="44"/>
      <c r="L114" s="70"/>
      <c r="M114" s="13"/>
      <c r="N114" s="66"/>
      <c r="P114" s="66"/>
      <c r="R114" s="68"/>
      <c r="T114" s="62"/>
      <c r="V114" s="88"/>
    </row>
    <row r="115" spans="2:23" ht="18.75" thickBot="1" x14ac:dyDescent="0.4">
      <c r="B115" s="77"/>
      <c r="D115" s="78"/>
      <c r="F115" s="74"/>
      <c r="H115" s="13"/>
      <c r="J115" s="44"/>
      <c r="V115" s="11"/>
      <c r="W115" s="11"/>
    </row>
    <row r="116" spans="2:23" ht="15" customHeight="1" x14ac:dyDescent="0.35">
      <c r="B116" s="77"/>
      <c r="D116" s="19"/>
      <c r="F116" s="20">
        <f>ROUND((M110*(1/3))+(M113*(1/3))+(M116*(1/3)),1)</f>
        <v>0.7</v>
      </c>
      <c r="H116" s="75" t="s">
        <v>63</v>
      </c>
      <c r="I116" s="22" t="s">
        <v>256</v>
      </c>
      <c r="J116" s="44"/>
      <c r="L116" s="69" t="s">
        <v>95</v>
      </c>
      <c r="M116" s="16">
        <f>IF(L116="SI",1,IF(L116="NO",0,IF(L116="Desactualizado",0.5,0)))</f>
        <v>1</v>
      </c>
      <c r="N116" s="71" t="s">
        <v>331</v>
      </c>
      <c r="O116" s="17">
        <f>IF(L116="","",IF(L116="SI",1,0))</f>
        <v>1</v>
      </c>
      <c r="P116" s="65" t="s">
        <v>287</v>
      </c>
      <c r="R116" s="67">
        <v>1</v>
      </c>
      <c r="T116" s="61">
        <v>44439</v>
      </c>
      <c r="V116" s="57" t="s">
        <v>332</v>
      </c>
      <c r="W116" s="11"/>
    </row>
    <row r="117" spans="2:23" ht="15.75" customHeight="1" thickBot="1" x14ac:dyDescent="0.4">
      <c r="B117" s="77"/>
      <c r="D117" s="19"/>
      <c r="F117" s="20"/>
      <c r="H117" s="76"/>
      <c r="I117" s="25" t="s">
        <v>272</v>
      </c>
      <c r="J117" s="44"/>
      <c r="L117" s="70"/>
      <c r="M117" s="13"/>
      <c r="N117" s="66"/>
      <c r="P117" s="66"/>
      <c r="R117" s="68"/>
      <c r="T117" s="62"/>
      <c r="V117" s="58"/>
      <c r="W117" s="11"/>
    </row>
    <row r="118" spans="2:23" x14ac:dyDescent="0.35">
      <c r="B118" s="77"/>
      <c r="D118" s="19"/>
      <c r="F118" s="20"/>
      <c r="H118" s="19"/>
      <c r="J118" s="44"/>
      <c r="R118" s="8" t="s">
        <v>343</v>
      </c>
      <c r="V118" s="11"/>
      <c r="W118" s="11"/>
    </row>
    <row r="119" spans="2:23" x14ac:dyDescent="0.35">
      <c r="B119" s="77"/>
      <c r="D119" s="19"/>
      <c r="F119" s="20"/>
      <c r="H119" s="75" t="s">
        <v>232</v>
      </c>
      <c r="I119" s="22" t="s">
        <v>256</v>
      </c>
      <c r="J119" s="44"/>
      <c r="L119" s="69" t="s">
        <v>95</v>
      </c>
      <c r="M119" s="16">
        <f>IF(L119="SI",1,IF(L119="NO",0,IF(L119="Desactualizado",0.5,0)))</f>
        <v>1</v>
      </c>
      <c r="N119" s="71" t="s">
        <v>317</v>
      </c>
      <c r="O119" s="17">
        <f>IF(L119="","",IF(L119="SI",1,0))</f>
        <v>1</v>
      </c>
      <c r="P119" s="65" t="s">
        <v>284</v>
      </c>
      <c r="R119" s="67">
        <v>1</v>
      </c>
      <c r="T119" s="61"/>
      <c r="V119" s="57" t="s">
        <v>323</v>
      </c>
      <c r="W119" s="11"/>
    </row>
    <row r="120" spans="2:23" ht="18.75" thickBot="1" x14ac:dyDescent="0.4">
      <c r="B120" s="77"/>
      <c r="D120" s="19"/>
      <c r="F120" s="20"/>
      <c r="H120" s="76"/>
      <c r="I120" s="23" t="s">
        <v>271</v>
      </c>
      <c r="J120" s="44"/>
      <c r="L120" s="70"/>
      <c r="M120" s="13"/>
      <c r="N120" s="66"/>
      <c r="P120" s="66"/>
      <c r="R120" s="68"/>
      <c r="T120" s="62"/>
      <c r="V120" s="94"/>
      <c r="W120" s="11"/>
    </row>
    <row r="121" spans="2:23" x14ac:dyDescent="0.35">
      <c r="B121" s="77"/>
      <c r="D121" s="19"/>
      <c r="F121" s="72" t="s">
        <v>152</v>
      </c>
      <c r="H121" s="19"/>
      <c r="J121" s="44"/>
      <c r="V121" s="11"/>
      <c r="W121" s="11"/>
    </row>
    <row r="122" spans="2:23" ht="22.5" customHeight="1" x14ac:dyDescent="0.35">
      <c r="B122" s="77"/>
      <c r="D122" s="19"/>
      <c r="F122" s="73"/>
      <c r="H122" s="75" t="s">
        <v>233</v>
      </c>
      <c r="I122" s="22" t="s">
        <v>256</v>
      </c>
      <c r="J122" s="44"/>
      <c r="L122" s="69" t="s">
        <v>95</v>
      </c>
      <c r="M122" s="16">
        <f>IF(L122="SI",1,IF(L122="NO",0,IF(L122="Desactualizado",0.5,0)))</f>
        <v>1</v>
      </c>
      <c r="N122" s="71" t="s">
        <v>317</v>
      </c>
      <c r="O122" s="17">
        <f>IF(L122="","",IF(L122="SI",1,0))</f>
        <v>1</v>
      </c>
      <c r="P122" s="65" t="s">
        <v>284</v>
      </c>
      <c r="R122" s="67">
        <v>1</v>
      </c>
      <c r="T122" s="61"/>
      <c r="V122" s="57" t="s">
        <v>323</v>
      </c>
      <c r="W122" s="11"/>
    </row>
    <row r="123" spans="2:23" ht="22.5" customHeight="1" thickBot="1" x14ac:dyDescent="0.4">
      <c r="B123" s="77"/>
      <c r="D123" s="19"/>
      <c r="F123" s="73"/>
      <c r="H123" s="76"/>
      <c r="I123" s="23" t="s">
        <v>271</v>
      </c>
      <c r="J123" s="44"/>
      <c r="L123" s="70"/>
      <c r="M123" s="13"/>
      <c r="N123" s="66"/>
      <c r="P123" s="66"/>
      <c r="R123" s="68"/>
      <c r="T123" s="62"/>
      <c r="V123" s="94"/>
      <c r="W123" s="11"/>
    </row>
    <row r="124" spans="2:23" ht="18.75" thickBot="1" x14ac:dyDescent="0.4">
      <c r="B124" s="77"/>
      <c r="D124" s="19"/>
      <c r="F124" s="74"/>
      <c r="H124" s="19"/>
      <c r="J124" s="44"/>
      <c r="V124" s="11"/>
      <c r="W124" s="11"/>
    </row>
    <row r="125" spans="2:23" ht="40.5" customHeight="1" x14ac:dyDescent="0.35">
      <c r="B125" s="77"/>
      <c r="D125" s="19"/>
      <c r="F125" s="20">
        <f>ROUND((M119*(1/3))+(M122*(1/3))+(M125*(1/3)),1)</f>
        <v>1</v>
      </c>
      <c r="H125" s="75" t="s">
        <v>65</v>
      </c>
      <c r="I125" s="22" t="s">
        <v>256</v>
      </c>
      <c r="J125" s="44"/>
      <c r="L125" s="69" t="s">
        <v>95</v>
      </c>
      <c r="M125" s="16">
        <f>IF(L125="SI",1,IF(L125="NO",0,IF(L125="Desactualizado",0.5,0)))</f>
        <v>1</v>
      </c>
      <c r="N125" s="71" t="s">
        <v>285</v>
      </c>
      <c r="O125" s="17">
        <f>IF(L125="","",IF(L125="SI",1,0))</f>
        <v>1</v>
      </c>
      <c r="P125" s="65" t="s">
        <v>284</v>
      </c>
      <c r="R125" s="67">
        <v>1</v>
      </c>
      <c r="T125" s="61"/>
      <c r="V125" s="51" t="s">
        <v>361</v>
      </c>
      <c r="W125" s="11"/>
    </row>
    <row r="126" spans="2:23" ht="40.5" customHeight="1" thickBot="1" x14ac:dyDescent="0.4">
      <c r="B126" s="77"/>
      <c r="D126" s="19"/>
      <c r="H126" s="76"/>
      <c r="I126" s="26" t="s">
        <v>273</v>
      </c>
      <c r="J126" s="44"/>
      <c r="L126" s="70"/>
      <c r="M126" s="13"/>
      <c r="N126" s="66"/>
      <c r="P126" s="66"/>
      <c r="R126" s="68"/>
      <c r="T126" s="62"/>
      <c r="V126" s="58"/>
      <c r="W126" s="11"/>
    </row>
    <row r="127" spans="2:23" x14ac:dyDescent="0.35">
      <c r="B127" s="77"/>
      <c r="J127" s="44"/>
      <c r="V127" s="11"/>
      <c r="W127" s="11"/>
    </row>
    <row r="128" spans="2:23" ht="15" customHeight="1" x14ac:dyDescent="0.35">
      <c r="B128" s="77" t="s">
        <v>19</v>
      </c>
      <c r="H128" s="75" t="s">
        <v>74</v>
      </c>
      <c r="J128" s="44"/>
      <c r="K128" s="15"/>
      <c r="L128" s="69" t="s">
        <v>95</v>
      </c>
      <c r="M128" s="16">
        <f>IF(L128="SI",1,IF(L128="NO",0,IF(L128="Desactualizado",0.5,0)))</f>
        <v>1</v>
      </c>
      <c r="N128" s="71" t="s">
        <v>338</v>
      </c>
      <c r="O128" s="17">
        <f>IF(L128="","",IF(L128="SI",1,0))</f>
        <v>1</v>
      </c>
      <c r="P128" s="65" t="s">
        <v>246</v>
      </c>
      <c r="R128" s="67">
        <v>1</v>
      </c>
      <c r="T128" s="61"/>
      <c r="V128" s="57" t="s">
        <v>330</v>
      </c>
      <c r="W128" s="11"/>
    </row>
    <row r="129" spans="2:23" ht="15.75" customHeight="1" thickBot="1" x14ac:dyDescent="0.4">
      <c r="B129" s="77"/>
      <c r="D129" s="72" t="s">
        <v>18</v>
      </c>
      <c r="F129" s="72" t="s">
        <v>17</v>
      </c>
      <c r="H129" s="76"/>
      <c r="J129" s="44"/>
      <c r="K129" s="15"/>
      <c r="L129" s="70"/>
      <c r="M129" s="13"/>
      <c r="N129" s="66"/>
      <c r="P129" s="66"/>
      <c r="R129" s="68"/>
      <c r="T129" s="62"/>
      <c r="V129" s="94"/>
      <c r="W129" s="11"/>
    </row>
    <row r="130" spans="2:23" x14ac:dyDescent="0.35">
      <c r="B130" s="77"/>
      <c r="D130" s="73"/>
      <c r="F130" s="73"/>
      <c r="H130" s="19"/>
      <c r="J130" s="44"/>
      <c r="V130" s="11"/>
      <c r="W130" s="11"/>
    </row>
    <row r="131" spans="2:23" ht="62.25" customHeight="1" x14ac:dyDescent="0.35">
      <c r="B131" s="77"/>
      <c r="D131" s="73"/>
      <c r="F131" s="73"/>
      <c r="H131" s="75" t="s">
        <v>75</v>
      </c>
      <c r="I131" s="22" t="s">
        <v>256</v>
      </c>
      <c r="J131" s="44"/>
      <c r="L131" s="69" t="s">
        <v>95</v>
      </c>
      <c r="M131" s="16">
        <f>IF(L131="SI",1,IF(L131="NO",0,IF(L131="Desactualizado",0.5,0)))</f>
        <v>1</v>
      </c>
      <c r="N131" s="71" t="s">
        <v>338</v>
      </c>
      <c r="O131" s="17">
        <f>IF(L131="","",IF(L131="SI",1,0))</f>
        <v>1</v>
      </c>
      <c r="P131" s="65" t="s">
        <v>246</v>
      </c>
      <c r="R131" s="67">
        <v>1</v>
      </c>
      <c r="T131" s="61">
        <v>44500</v>
      </c>
      <c r="V131" s="51" t="s">
        <v>362</v>
      </c>
      <c r="W131" s="11"/>
    </row>
    <row r="132" spans="2:23" ht="62.25" customHeight="1" thickBot="1" x14ac:dyDescent="0.4">
      <c r="B132" s="77"/>
      <c r="D132" s="74"/>
      <c r="F132" s="74"/>
      <c r="H132" s="76"/>
      <c r="I132" s="23" t="s">
        <v>271</v>
      </c>
      <c r="J132" s="44"/>
      <c r="L132" s="70"/>
      <c r="M132" s="13"/>
      <c r="N132" s="66"/>
      <c r="P132" s="66"/>
      <c r="R132" s="68"/>
      <c r="T132" s="62"/>
      <c r="V132" s="58"/>
      <c r="W132" s="11"/>
    </row>
    <row r="133" spans="2:23" x14ac:dyDescent="0.35">
      <c r="B133" s="77"/>
      <c r="F133" s="20">
        <f>ROUND((M128*(1/7))+(M131*(1/7))+(M134*(1/7))+(M137*(1/7))+(M140*(1/7))+(M143*(1/7))+(M146*(1/7)),1)</f>
        <v>1</v>
      </c>
      <c r="H133" s="19"/>
      <c r="J133" s="44"/>
      <c r="V133" s="11"/>
      <c r="W133" s="11"/>
    </row>
    <row r="134" spans="2:23" ht="15.75" customHeight="1" x14ac:dyDescent="0.35">
      <c r="B134" s="77"/>
      <c r="F134" s="20"/>
      <c r="H134" s="75" t="s">
        <v>76</v>
      </c>
      <c r="J134" s="44"/>
      <c r="K134" s="15"/>
      <c r="L134" s="69" t="s">
        <v>95</v>
      </c>
      <c r="M134" s="16">
        <f>IF(L134="SI",1,IF(L134="NO",0,IF(L134="Desactualizado",0.5,0)))</f>
        <v>1</v>
      </c>
      <c r="N134" s="71" t="s">
        <v>338</v>
      </c>
      <c r="O134" s="17">
        <f>IF(L134="","",IF(L134="SI",1,0))</f>
        <v>1</v>
      </c>
      <c r="P134" s="65" t="s">
        <v>246</v>
      </c>
      <c r="R134" s="67">
        <v>1</v>
      </c>
      <c r="T134" s="61"/>
      <c r="V134" s="57" t="s">
        <v>330</v>
      </c>
      <c r="W134" s="11"/>
    </row>
    <row r="135" spans="2:23" ht="15.75" customHeight="1" thickBot="1" x14ac:dyDescent="0.4">
      <c r="B135" s="77"/>
      <c r="F135" s="20"/>
      <c r="H135" s="76"/>
      <c r="J135" s="44"/>
      <c r="K135" s="15"/>
      <c r="L135" s="70"/>
      <c r="M135" s="13"/>
      <c r="N135" s="66"/>
      <c r="P135" s="66"/>
      <c r="R135" s="68"/>
      <c r="T135" s="62"/>
      <c r="V135" s="94"/>
      <c r="W135" s="11"/>
    </row>
    <row r="136" spans="2:23" x14ac:dyDescent="0.35">
      <c r="B136" s="77"/>
      <c r="D136" s="33"/>
      <c r="F136" s="20"/>
      <c r="H136" s="19"/>
      <c r="J136" s="44"/>
      <c r="V136" s="11"/>
      <c r="W136" s="11"/>
    </row>
    <row r="137" spans="2:23" ht="54.75" customHeight="1" x14ac:dyDescent="0.35">
      <c r="B137" s="77"/>
      <c r="D137" s="33"/>
      <c r="F137" s="20"/>
      <c r="H137" s="75" t="s">
        <v>77</v>
      </c>
      <c r="I137" s="22" t="s">
        <v>256</v>
      </c>
      <c r="J137" s="44"/>
      <c r="L137" s="69" t="s">
        <v>95</v>
      </c>
      <c r="M137" s="16">
        <f>IF(L137="SI",1,IF(L137="NO",0,IF(L137="Desactualizado",0.5,0)))</f>
        <v>1</v>
      </c>
      <c r="N137" s="71" t="s">
        <v>338</v>
      </c>
      <c r="O137" s="17">
        <f>IF(L137="","",IF(L137="SI",1,0))</f>
        <v>1</v>
      </c>
      <c r="P137" s="65" t="s">
        <v>246</v>
      </c>
      <c r="R137" s="67">
        <v>1</v>
      </c>
      <c r="T137" s="61">
        <v>44500</v>
      </c>
      <c r="V137" s="51" t="s">
        <v>363</v>
      </c>
      <c r="W137" s="11"/>
    </row>
    <row r="138" spans="2:23" ht="54.75" customHeight="1" thickBot="1" x14ac:dyDescent="0.4">
      <c r="B138" s="77"/>
      <c r="D138" s="33"/>
      <c r="F138" s="20"/>
      <c r="H138" s="76"/>
      <c r="I138" s="23" t="s">
        <v>271</v>
      </c>
      <c r="J138" s="44"/>
      <c r="L138" s="70"/>
      <c r="M138" s="13"/>
      <c r="N138" s="66"/>
      <c r="P138" s="66"/>
      <c r="R138" s="68"/>
      <c r="T138" s="62"/>
      <c r="V138" s="58"/>
      <c r="W138" s="11"/>
    </row>
    <row r="139" spans="2:23" x14ac:dyDescent="0.35">
      <c r="B139" s="77"/>
      <c r="D139" s="33"/>
      <c r="F139" s="20"/>
      <c r="H139" s="19"/>
      <c r="J139" s="44"/>
      <c r="V139" s="11"/>
      <c r="W139" s="11"/>
    </row>
    <row r="140" spans="2:23" ht="33" customHeight="1" x14ac:dyDescent="0.35">
      <c r="B140" s="77"/>
      <c r="D140" s="33"/>
      <c r="F140" s="20"/>
      <c r="H140" s="75" t="s">
        <v>78</v>
      </c>
      <c r="I140" s="22" t="s">
        <v>256</v>
      </c>
      <c r="J140" s="44"/>
      <c r="L140" s="69" t="s">
        <v>95</v>
      </c>
      <c r="M140" s="16">
        <f>IF(L140="SI",1,IF(L140="NO",0,IF(L140="Desactualizado",0.5,0)))</f>
        <v>1</v>
      </c>
      <c r="N140" s="71" t="s">
        <v>339</v>
      </c>
      <c r="O140" s="17">
        <f>IF(L140="","",IF(L140="SI",1,0))</f>
        <v>1</v>
      </c>
      <c r="P140" s="65" t="s">
        <v>246</v>
      </c>
      <c r="R140" s="67">
        <v>1</v>
      </c>
      <c r="T140" s="61"/>
      <c r="V140" s="51" t="s">
        <v>364</v>
      </c>
      <c r="W140" s="11"/>
    </row>
    <row r="141" spans="2:23" ht="33" customHeight="1" thickBot="1" x14ac:dyDescent="0.4">
      <c r="B141" s="77"/>
      <c r="D141" s="33"/>
      <c r="F141" s="20"/>
      <c r="H141" s="76"/>
      <c r="I141" s="25" t="s">
        <v>272</v>
      </c>
      <c r="J141" s="44"/>
      <c r="L141" s="70"/>
      <c r="M141" s="13"/>
      <c r="N141" s="66"/>
      <c r="P141" s="66"/>
      <c r="R141" s="68"/>
      <c r="T141" s="62"/>
      <c r="V141" s="52"/>
      <c r="W141" s="11"/>
    </row>
    <row r="142" spans="2:23" x14ac:dyDescent="0.35">
      <c r="B142" s="77"/>
      <c r="D142" s="33"/>
      <c r="F142" s="20"/>
      <c r="H142" s="19"/>
      <c r="J142" s="44"/>
      <c r="V142" s="53"/>
      <c r="W142" s="11"/>
    </row>
    <row r="143" spans="2:23" ht="15" customHeight="1" x14ac:dyDescent="0.35">
      <c r="B143" s="77"/>
      <c r="D143" s="33"/>
      <c r="F143" s="20"/>
      <c r="H143" s="75" t="s">
        <v>79</v>
      </c>
      <c r="I143" s="22" t="s">
        <v>256</v>
      </c>
      <c r="J143" s="44"/>
      <c r="L143" s="69" t="s">
        <v>95</v>
      </c>
      <c r="M143" s="16">
        <f>IF(L143="SI",1,IF(L143="NO",0,IF(L143="Desactualizado",0.5,0)))</f>
        <v>1</v>
      </c>
      <c r="N143" s="71" t="s">
        <v>339</v>
      </c>
      <c r="O143" s="17">
        <f>IF(L143="","",IF(L143="SI",1,0))</f>
        <v>1</v>
      </c>
      <c r="P143" s="65" t="s">
        <v>246</v>
      </c>
      <c r="R143" s="67">
        <v>1</v>
      </c>
      <c r="T143" s="61"/>
      <c r="V143" s="53"/>
      <c r="W143" s="11"/>
    </row>
    <row r="144" spans="2:23" ht="15.75" customHeight="1" thickBot="1" x14ac:dyDescent="0.4">
      <c r="B144" s="77"/>
      <c r="D144" s="33"/>
      <c r="F144" s="20"/>
      <c r="H144" s="76"/>
      <c r="I144" s="25" t="s">
        <v>272</v>
      </c>
      <c r="J144" s="44"/>
      <c r="L144" s="70"/>
      <c r="M144" s="13"/>
      <c r="N144" s="66"/>
      <c r="P144" s="66"/>
      <c r="R144" s="68"/>
      <c r="T144" s="62"/>
      <c r="V144" s="53"/>
      <c r="W144" s="11"/>
    </row>
    <row r="145" spans="2:23" x14ac:dyDescent="0.35">
      <c r="B145" s="77"/>
      <c r="D145" s="33"/>
      <c r="F145" s="20"/>
      <c r="H145" s="19"/>
      <c r="J145" s="44"/>
      <c r="V145" s="53"/>
      <c r="W145" s="11"/>
    </row>
    <row r="146" spans="2:23" ht="15" customHeight="1" x14ac:dyDescent="0.35">
      <c r="B146" s="77"/>
      <c r="D146" s="33"/>
      <c r="F146" s="20"/>
      <c r="H146" s="75" t="s">
        <v>80</v>
      </c>
      <c r="I146" s="22" t="s">
        <v>256</v>
      </c>
      <c r="J146" s="44"/>
      <c r="L146" s="69" t="s">
        <v>95</v>
      </c>
      <c r="M146" s="16">
        <f>IF(L146="SI",1,IF(L146="NO",0,IF(L146="Desactualizado",0.5,0)))</f>
        <v>1</v>
      </c>
      <c r="N146" s="71" t="s">
        <v>339</v>
      </c>
      <c r="O146" s="17">
        <f>IF(L146="","",IF(L146="SI",1,0))</f>
        <v>1</v>
      </c>
      <c r="P146" s="65" t="s">
        <v>246</v>
      </c>
      <c r="R146" s="67">
        <v>1</v>
      </c>
      <c r="T146" s="61"/>
      <c r="V146" s="53"/>
      <c r="W146" s="11"/>
    </row>
    <row r="147" spans="2:23" ht="15.75" customHeight="1" thickBot="1" x14ac:dyDescent="0.4">
      <c r="B147" s="77"/>
      <c r="D147" s="33"/>
      <c r="F147" s="20"/>
      <c r="H147" s="76"/>
      <c r="I147" s="25" t="s">
        <v>272</v>
      </c>
      <c r="J147" s="44"/>
      <c r="L147" s="70"/>
      <c r="M147" s="13"/>
      <c r="N147" s="66"/>
      <c r="P147" s="66"/>
      <c r="R147" s="68"/>
      <c r="T147" s="62"/>
      <c r="V147" s="54"/>
      <c r="W147" s="11"/>
    </row>
    <row r="148" spans="2:23" x14ac:dyDescent="0.35">
      <c r="B148" s="77"/>
      <c r="D148" s="33"/>
      <c r="F148" s="20"/>
      <c r="H148" s="19"/>
      <c r="J148" s="44"/>
      <c r="V148" s="11"/>
      <c r="W148" s="11"/>
    </row>
    <row r="149" spans="2:23" ht="15" customHeight="1" x14ac:dyDescent="0.35">
      <c r="B149" s="77"/>
      <c r="D149" s="33"/>
      <c r="H149" s="75" t="s">
        <v>74</v>
      </c>
      <c r="J149" s="44"/>
      <c r="K149" s="15"/>
      <c r="L149" s="69" t="s">
        <v>95</v>
      </c>
      <c r="M149" s="16">
        <f>IF(L149="SI",1,IF(L149="NO",0,IF(L149="Desactualizado",0.5,0)))</f>
        <v>1</v>
      </c>
      <c r="N149" s="71" t="s">
        <v>214</v>
      </c>
      <c r="O149" s="17">
        <f>IF(L149="","",IF(L149="SI",1,0))</f>
        <v>1</v>
      </c>
      <c r="P149" s="65" t="s">
        <v>210</v>
      </c>
      <c r="R149" s="67">
        <v>1</v>
      </c>
      <c r="T149" s="61"/>
      <c r="V149" s="57" t="s">
        <v>313</v>
      </c>
      <c r="W149" s="11"/>
    </row>
    <row r="150" spans="2:23" ht="15.75" customHeight="1" thickBot="1" x14ac:dyDescent="0.4">
      <c r="B150" s="77"/>
      <c r="D150" s="72" t="s">
        <v>24</v>
      </c>
      <c r="F150" s="72" t="s">
        <v>73</v>
      </c>
      <c r="H150" s="76"/>
      <c r="J150" s="44"/>
      <c r="K150" s="15"/>
      <c r="L150" s="70"/>
      <c r="M150" s="13"/>
      <c r="N150" s="66"/>
      <c r="P150" s="66"/>
      <c r="R150" s="68"/>
      <c r="T150" s="62"/>
      <c r="V150" s="94"/>
      <c r="W150" s="11"/>
    </row>
    <row r="151" spans="2:23" x14ac:dyDescent="0.35">
      <c r="B151" s="77"/>
      <c r="D151" s="73"/>
      <c r="F151" s="73"/>
      <c r="H151" s="19"/>
      <c r="J151" s="44"/>
      <c r="V151" s="11"/>
      <c r="W151" s="11"/>
    </row>
    <row r="152" spans="2:23" ht="46.5" customHeight="1" x14ac:dyDescent="0.35">
      <c r="B152" s="77"/>
      <c r="D152" s="73"/>
      <c r="F152" s="73"/>
      <c r="H152" s="75" t="s">
        <v>75</v>
      </c>
      <c r="I152" s="22" t="s">
        <v>256</v>
      </c>
      <c r="J152" s="44"/>
      <c r="L152" s="69" t="s">
        <v>95</v>
      </c>
      <c r="M152" s="16">
        <f>IF(L152="SI",1,IF(L152="NO",0,IF(L152="Desactualizado",0.5,0)))</f>
        <v>1</v>
      </c>
      <c r="N152" s="71" t="s">
        <v>214</v>
      </c>
      <c r="O152" s="17">
        <f>IF(L152="","",IF(L152="SI",1,0))</f>
        <v>1</v>
      </c>
      <c r="P152" s="65" t="s">
        <v>210</v>
      </c>
      <c r="R152" s="67">
        <v>1</v>
      </c>
      <c r="T152" s="61"/>
      <c r="V152" s="57" t="s">
        <v>314</v>
      </c>
      <c r="W152" s="11"/>
    </row>
    <row r="153" spans="2:23" ht="46.5" customHeight="1" thickBot="1" x14ac:dyDescent="0.4">
      <c r="B153" s="77"/>
      <c r="D153" s="74"/>
      <c r="F153" s="74"/>
      <c r="H153" s="76"/>
      <c r="I153" s="23" t="s">
        <v>271</v>
      </c>
      <c r="J153" s="44"/>
      <c r="L153" s="70"/>
      <c r="M153" s="13"/>
      <c r="N153" s="66"/>
      <c r="P153" s="66"/>
      <c r="R153" s="68"/>
      <c r="T153" s="62"/>
      <c r="V153" s="94"/>
      <c r="W153" s="11"/>
    </row>
    <row r="154" spans="2:23" x14ac:dyDescent="0.35">
      <c r="B154" s="77"/>
      <c r="D154" s="33"/>
      <c r="F154" s="20">
        <f>ROUND((M149*(1/7))+(M152*(1/7))+(M155*(1/7))+(M158*(1/7))+(M161*(1/7))+(M164*(1/7))+(M167*(1/7)),1)</f>
        <v>1</v>
      </c>
      <c r="H154" s="19"/>
      <c r="J154" s="44"/>
      <c r="V154" s="11"/>
      <c r="W154" s="11"/>
    </row>
    <row r="155" spans="2:23" ht="30.75" customHeight="1" x14ac:dyDescent="0.35">
      <c r="B155" s="77"/>
      <c r="D155" s="33"/>
      <c r="F155" s="20"/>
      <c r="H155" s="75" t="s">
        <v>76</v>
      </c>
      <c r="J155" s="44"/>
      <c r="K155" s="15"/>
      <c r="L155" s="69" t="s">
        <v>95</v>
      </c>
      <c r="M155" s="16">
        <f>IF(L155="SI",1,IF(L155="NO",0,IF(L155="Desactualizado",0.5,0)))</f>
        <v>1</v>
      </c>
      <c r="N155" s="71" t="s">
        <v>98</v>
      </c>
      <c r="O155" s="17">
        <f>IF(L155="","",IF(L155="SI",1,0))</f>
        <v>1</v>
      </c>
      <c r="P155" s="65" t="s">
        <v>210</v>
      </c>
      <c r="R155" s="67">
        <v>1</v>
      </c>
      <c r="T155" s="61"/>
      <c r="V155" s="57" t="s">
        <v>315</v>
      </c>
      <c r="W155" s="11"/>
    </row>
    <row r="156" spans="2:23" ht="30.75" customHeight="1" thickBot="1" x14ac:dyDescent="0.4">
      <c r="B156" s="77"/>
      <c r="D156" s="33"/>
      <c r="F156" s="20"/>
      <c r="H156" s="76"/>
      <c r="J156" s="44"/>
      <c r="K156" s="15"/>
      <c r="L156" s="70"/>
      <c r="M156" s="13"/>
      <c r="N156" s="66"/>
      <c r="P156" s="66"/>
      <c r="R156" s="68"/>
      <c r="T156" s="62"/>
      <c r="V156" s="94"/>
      <c r="W156" s="11"/>
    </row>
    <row r="157" spans="2:23" x14ac:dyDescent="0.35">
      <c r="B157" s="77"/>
      <c r="D157" s="33"/>
      <c r="F157" s="20"/>
      <c r="H157" s="19"/>
      <c r="J157" s="44"/>
      <c r="V157" s="11"/>
      <c r="W157" s="11"/>
    </row>
    <row r="158" spans="2:23" ht="15" customHeight="1" x14ac:dyDescent="0.35">
      <c r="B158" s="77"/>
      <c r="D158" s="33"/>
      <c r="F158" s="20"/>
      <c r="H158" s="75" t="s">
        <v>77</v>
      </c>
      <c r="I158" s="22" t="s">
        <v>256</v>
      </c>
      <c r="J158" s="44"/>
      <c r="L158" s="69" t="s">
        <v>95</v>
      </c>
      <c r="M158" s="16">
        <f>IF(L158="SI",1,IF(L158="NO",0,IF(L158="Desactualizado",0.5,0)))</f>
        <v>1</v>
      </c>
      <c r="N158" s="71" t="s">
        <v>236</v>
      </c>
      <c r="O158" s="17">
        <f>IF(L158="","",IF(L158="SI",1,0))</f>
        <v>1</v>
      </c>
      <c r="P158" s="65" t="s">
        <v>210</v>
      </c>
      <c r="R158" s="67">
        <v>1</v>
      </c>
      <c r="T158" s="61"/>
      <c r="V158" s="11"/>
      <c r="W158" s="11"/>
    </row>
    <row r="159" spans="2:23" ht="15.75" customHeight="1" thickBot="1" x14ac:dyDescent="0.4">
      <c r="B159" s="77"/>
      <c r="D159" s="33"/>
      <c r="F159" s="20"/>
      <c r="H159" s="76"/>
      <c r="I159" s="25" t="s">
        <v>272</v>
      </c>
      <c r="J159" s="44"/>
      <c r="L159" s="70"/>
      <c r="M159" s="13"/>
      <c r="N159" s="66"/>
      <c r="P159" s="66"/>
      <c r="R159" s="68"/>
      <c r="T159" s="62"/>
      <c r="V159" s="11"/>
      <c r="W159" s="11"/>
    </row>
    <row r="160" spans="2:23" x14ac:dyDescent="0.35">
      <c r="B160" s="77"/>
      <c r="D160" s="33"/>
      <c r="F160" s="20"/>
      <c r="H160" s="19"/>
      <c r="J160" s="44"/>
      <c r="V160" s="11"/>
      <c r="W160" s="11"/>
    </row>
    <row r="161" spans="2:23" ht="24" customHeight="1" x14ac:dyDescent="0.35">
      <c r="B161" s="77"/>
      <c r="D161" s="33"/>
      <c r="F161" s="20"/>
      <c r="H161" s="75" t="s">
        <v>78</v>
      </c>
      <c r="I161" s="22" t="s">
        <v>256</v>
      </c>
      <c r="J161" s="44"/>
      <c r="L161" s="69" t="s">
        <v>95</v>
      </c>
      <c r="M161" s="16">
        <f>IF(L161="SI",1,IF(L161="NO",0,IF(L161="Desactualizado",0.5,0)))</f>
        <v>1</v>
      </c>
      <c r="N161" s="71" t="s">
        <v>236</v>
      </c>
      <c r="O161" s="17">
        <f>IF(L161="","",IF(L161="SI",1,0))</f>
        <v>1</v>
      </c>
      <c r="P161" s="65" t="s">
        <v>210</v>
      </c>
      <c r="R161" s="67">
        <v>1</v>
      </c>
      <c r="T161" s="61">
        <v>44439</v>
      </c>
      <c r="V161" s="51" t="s">
        <v>316</v>
      </c>
      <c r="W161" s="11"/>
    </row>
    <row r="162" spans="2:23" ht="24" customHeight="1" thickBot="1" x14ac:dyDescent="0.4">
      <c r="B162" s="77"/>
      <c r="D162" s="33"/>
      <c r="F162" s="20"/>
      <c r="H162" s="76"/>
      <c r="I162" s="25" t="s">
        <v>272</v>
      </c>
      <c r="J162" s="44"/>
      <c r="L162" s="70"/>
      <c r="M162" s="13"/>
      <c r="N162" s="66"/>
      <c r="P162" s="66"/>
      <c r="R162" s="68"/>
      <c r="T162" s="62"/>
      <c r="V162" s="52"/>
      <c r="W162" s="11"/>
    </row>
    <row r="163" spans="2:23" x14ac:dyDescent="0.35">
      <c r="B163" s="77"/>
      <c r="D163" s="33"/>
      <c r="F163" s="20"/>
      <c r="H163" s="19"/>
      <c r="J163" s="44"/>
      <c r="V163" s="53"/>
      <c r="W163" s="11"/>
    </row>
    <row r="164" spans="2:23" ht="24" customHeight="1" x14ac:dyDescent="0.35">
      <c r="B164" s="77"/>
      <c r="D164" s="33"/>
      <c r="F164" s="20"/>
      <c r="H164" s="75" t="s">
        <v>79</v>
      </c>
      <c r="I164" s="22" t="s">
        <v>256</v>
      </c>
      <c r="J164" s="44"/>
      <c r="L164" s="69" t="s">
        <v>95</v>
      </c>
      <c r="M164" s="16">
        <f>IF(L164="SI",1,IF(L164="NO",0,IF(L164="Desactualizado",0.5,0)))</f>
        <v>1</v>
      </c>
      <c r="N164" s="71" t="s">
        <v>236</v>
      </c>
      <c r="O164" s="17">
        <f>IF(L164="","",IF(L164="SI",1,0))</f>
        <v>1</v>
      </c>
      <c r="P164" s="65" t="s">
        <v>210</v>
      </c>
      <c r="R164" s="67">
        <v>1</v>
      </c>
      <c r="T164" s="61">
        <v>44439</v>
      </c>
      <c r="V164" s="53"/>
      <c r="W164" s="11"/>
    </row>
    <row r="165" spans="2:23" ht="24" customHeight="1" thickBot="1" x14ac:dyDescent="0.4">
      <c r="B165" s="77"/>
      <c r="D165" s="33"/>
      <c r="F165" s="20"/>
      <c r="H165" s="76"/>
      <c r="I165" s="25" t="s">
        <v>272</v>
      </c>
      <c r="J165" s="44"/>
      <c r="L165" s="70"/>
      <c r="M165" s="13"/>
      <c r="N165" s="66"/>
      <c r="P165" s="66"/>
      <c r="R165" s="68"/>
      <c r="T165" s="62"/>
      <c r="V165" s="53"/>
      <c r="W165" s="11"/>
    </row>
    <row r="166" spans="2:23" x14ac:dyDescent="0.35">
      <c r="B166" s="77"/>
      <c r="D166" s="33"/>
      <c r="F166" s="20"/>
      <c r="H166" s="19"/>
      <c r="J166" s="44"/>
      <c r="V166" s="53"/>
      <c r="W166" s="11"/>
    </row>
    <row r="167" spans="2:23" ht="24" customHeight="1" x14ac:dyDescent="0.35">
      <c r="B167" s="77"/>
      <c r="D167" s="33"/>
      <c r="F167" s="20"/>
      <c r="H167" s="75" t="s">
        <v>80</v>
      </c>
      <c r="I167" s="22" t="s">
        <v>256</v>
      </c>
      <c r="J167" s="44"/>
      <c r="L167" s="69" t="s">
        <v>95</v>
      </c>
      <c r="M167" s="16">
        <f>IF(L167="SI",1,IF(L167="NO",0,IF(L167="Desactualizado",0.5,0)))</f>
        <v>1</v>
      </c>
      <c r="N167" s="71" t="s">
        <v>236</v>
      </c>
      <c r="O167" s="17">
        <f>IF(L167="","",IF(L167="SI",1,0))</f>
        <v>1</v>
      </c>
      <c r="P167" s="65" t="s">
        <v>210</v>
      </c>
      <c r="R167" s="67">
        <v>1</v>
      </c>
      <c r="T167" s="61">
        <v>44439</v>
      </c>
      <c r="V167" s="53"/>
      <c r="W167" s="11"/>
    </row>
    <row r="168" spans="2:23" ht="24" customHeight="1" thickBot="1" x14ac:dyDescent="0.4">
      <c r="B168" s="77"/>
      <c r="D168" s="33"/>
      <c r="F168" s="20"/>
      <c r="H168" s="76"/>
      <c r="I168" s="23" t="s">
        <v>271</v>
      </c>
      <c r="J168" s="44"/>
      <c r="L168" s="70"/>
      <c r="M168" s="13"/>
      <c r="N168" s="66"/>
      <c r="P168" s="66"/>
      <c r="R168" s="68"/>
      <c r="T168" s="62"/>
      <c r="V168" s="54"/>
      <c r="W168" s="11"/>
    </row>
    <row r="169" spans="2:23" x14ac:dyDescent="0.35">
      <c r="B169" s="77" t="s">
        <v>35</v>
      </c>
      <c r="H169" s="19"/>
      <c r="J169" s="44"/>
      <c r="V169" s="11"/>
      <c r="W169" s="11"/>
    </row>
    <row r="170" spans="2:23" ht="15" customHeight="1" x14ac:dyDescent="0.35">
      <c r="B170" s="77"/>
      <c r="D170" s="72" t="s">
        <v>34</v>
      </c>
      <c r="F170" s="72" t="s">
        <v>33</v>
      </c>
      <c r="H170" s="75" t="s">
        <v>81</v>
      </c>
      <c r="J170" s="44"/>
      <c r="K170" s="15"/>
      <c r="L170" s="69" t="s">
        <v>95</v>
      </c>
      <c r="M170" s="16">
        <f>IF(L170="SI",1,IF(L170="NO",0,IF(L170="Desactualizado",0.5,0)))</f>
        <v>1</v>
      </c>
      <c r="N170" s="71" t="s">
        <v>100</v>
      </c>
      <c r="O170" s="17">
        <f>IF(L170="","",IF(L170="SI",1,0))</f>
        <v>1</v>
      </c>
      <c r="P170" s="65" t="s">
        <v>290</v>
      </c>
      <c r="R170" s="67">
        <v>1</v>
      </c>
      <c r="T170" s="61"/>
      <c r="V170" s="11"/>
      <c r="W170" s="11"/>
    </row>
    <row r="171" spans="2:23" ht="15.75" customHeight="1" thickBot="1" x14ac:dyDescent="0.4">
      <c r="B171" s="77"/>
      <c r="D171" s="73"/>
      <c r="F171" s="73"/>
      <c r="H171" s="76"/>
      <c r="J171" s="44"/>
      <c r="K171" s="15"/>
      <c r="L171" s="70"/>
      <c r="M171" s="13"/>
      <c r="N171" s="66"/>
      <c r="P171" s="66"/>
      <c r="R171" s="68"/>
      <c r="T171" s="62"/>
      <c r="V171" s="11"/>
      <c r="W171" s="11"/>
    </row>
    <row r="172" spans="2:23" x14ac:dyDescent="0.35">
      <c r="B172" s="77"/>
      <c r="D172" s="73"/>
      <c r="F172" s="73"/>
      <c r="H172" s="33"/>
      <c r="J172" s="44"/>
      <c r="V172" s="11"/>
      <c r="W172" s="11"/>
    </row>
    <row r="173" spans="2:23" ht="18.75" thickBot="1" x14ac:dyDescent="0.4">
      <c r="B173" s="77"/>
      <c r="D173" s="74"/>
      <c r="F173" s="74"/>
      <c r="H173" s="75" t="s">
        <v>82</v>
      </c>
      <c r="I173" s="22" t="s">
        <v>256</v>
      </c>
      <c r="J173" s="44"/>
      <c r="L173" s="69" t="s">
        <v>95</v>
      </c>
      <c r="M173" s="16">
        <f>IF(L173="SI",1,IF(L173="NO",0,IF(L173="Desactualizado",0.5,0)))</f>
        <v>1</v>
      </c>
      <c r="N173" s="71" t="s">
        <v>100</v>
      </c>
      <c r="O173" s="17">
        <f>IF(L173="","",IF(L173="SI",1,0))</f>
        <v>1</v>
      </c>
      <c r="P173" s="65" t="s">
        <v>290</v>
      </c>
      <c r="R173" s="67">
        <v>1</v>
      </c>
      <c r="T173" s="61"/>
      <c r="V173" s="95" t="s">
        <v>365</v>
      </c>
      <c r="W173" s="11"/>
    </row>
    <row r="174" spans="2:23" ht="18.75" thickBot="1" x14ac:dyDescent="0.4">
      <c r="B174" s="77"/>
      <c r="F174" s="20">
        <f>ROUND((M170*(1/5))+(M173*(1/5))+(M176*(1/5))+(M179*(1/5))+(M182*(1/5)),1)</f>
        <v>1</v>
      </c>
      <c r="H174" s="76"/>
      <c r="I174" s="23" t="s">
        <v>271</v>
      </c>
      <c r="J174" s="44"/>
      <c r="L174" s="70"/>
      <c r="M174" s="13"/>
      <c r="N174" s="66"/>
      <c r="P174" s="66"/>
      <c r="R174" s="68"/>
      <c r="T174" s="62"/>
      <c r="V174" s="96"/>
      <c r="W174" s="11"/>
    </row>
    <row r="175" spans="2:23" ht="18.75" x14ac:dyDescent="0.35">
      <c r="B175" s="77"/>
      <c r="H175" s="13"/>
      <c r="J175" s="44"/>
      <c r="L175" s="47"/>
      <c r="M175" s="13"/>
      <c r="N175" s="34"/>
      <c r="P175" s="34"/>
      <c r="R175" s="35"/>
      <c r="V175" s="11"/>
      <c r="W175" s="11"/>
    </row>
    <row r="176" spans="2:23" ht="15" customHeight="1" x14ac:dyDescent="0.35">
      <c r="B176" s="77"/>
      <c r="H176" s="75" t="s">
        <v>83</v>
      </c>
      <c r="I176" s="22" t="s">
        <v>256</v>
      </c>
      <c r="J176" s="44"/>
      <c r="L176" s="69" t="s">
        <v>95</v>
      </c>
      <c r="M176" s="16">
        <f>IF(L176="SI",1,IF(L176="NO",0,IF(L176="Desactualizado",0.5,0)))</f>
        <v>1</v>
      </c>
      <c r="N176" s="71" t="s">
        <v>100</v>
      </c>
      <c r="O176" s="17">
        <f>IF(L176="","",IF(L176="SI",1,0))</f>
        <v>1</v>
      </c>
      <c r="P176" s="65" t="s">
        <v>290</v>
      </c>
      <c r="R176" s="67">
        <v>1</v>
      </c>
      <c r="T176" s="61"/>
      <c r="V176" s="95" t="s">
        <v>366</v>
      </c>
      <c r="W176" s="11"/>
    </row>
    <row r="177" spans="2:23" ht="15.75" customHeight="1" thickBot="1" x14ac:dyDescent="0.4">
      <c r="B177" s="77"/>
      <c r="H177" s="76"/>
      <c r="I177" s="23" t="s">
        <v>271</v>
      </c>
      <c r="J177" s="44"/>
      <c r="L177" s="70"/>
      <c r="M177" s="13"/>
      <c r="N177" s="66"/>
      <c r="P177" s="66"/>
      <c r="R177" s="68"/>
      <c r="T177" s="62"/>
      <c r="V177" s="96"/>
      <c r="W177" s="11"/>
    </row>
    <row r="178" spans="2:23" ht="18.75" x14ac:dyDescent="0.35">
      <c r="B178" s="77"/>
      <c r="H178" s="13"/>
      <c r="J178" s="44"/>
      <c r="L178" s="47"/>
      <c r="M178" s="13"/>
      <c r="N178" s="34"/>
      <c r="P178" s="34"/>
      <c r="R178" s="35"/>
      <c r="V178" s="11"/>
      <c r="W178" s="11"/>
    </row>
    <row r="179" spans="2:23" x14ac:dyDescent="0.35">
      <c r="B179" s="77"/>
      <c r="H179" s="75" t="s">
        <v>94</v>
      </c>
      <c r="I179" s="22" t="s">
        <v>256</v>
      </c>
      <c r="J179" s="44"/>
      <c r="L179" s="69" t="s">
        <v>95</v>
      </c>
      <c r="M179" s="16">
        <f>IF(L179="SI",1,IF(L179="NO",0,IF(L179="Desactualizado",0.5,0)))</f>
        <v>1</v>
      </c>
      <c r="N179" s="71" t="s">
        <v>99</v>
      </c>
      <c r="O179" s="17">
        <f>IF(L179="","",IF(L179="SI",1,0))</f>
        <v>1</v>
      </c>
      <c r="P179" s="65" t="s">
        <v>290</v>
      </c>
      <c r="R179" s="67">
        <v>1</v>
      </c>
      <c r="T179" s="61"/>
      <c r="V179" s="57" t="s">
        <v>322</v>
      </c>
      <c r="W179" s="11"/>
    </row>
    <row r="180" spans="2:23" ht="18.75" thickBot="1" x14ac:dyDescent="0.4">
      <c r="B180" s="77"/>
      <c r="H180" s="76"/>
      <c r="I180" s="23" t="s">
        <v>271</v>
      </c>
      <c r="J180" s="44"/>
      <c r="L180" s="70"/>
      <c r="M180" s="13"/>
      <c r="N180" s="66"/>
      <c r="P180" s="66"/>
      <c r="R180" s="68"/>
      <c r="T180" s="62"/>
      <c r="V180" s="94"/>
      <c r="W180" s="11"/>
    </row>
    <row r="181" spans="2:23" ht="18.75" x14ac:dyDescent="0.35">
      <c r="B181" s="77"/>
      <c r="H181" s="13"/>
      <c r="J181" s="44"/>
      <c r="L181" s="47"/>
      <c r="M181" s="13"/>
      <c r="N181" s="34"/>
      <c r="P181" s="34"/>
      <c r="R181" s="35"/>
      <c r="V181" s="11"/>
      <c r="W181" s="11"/>
    </row>
    <row r="182" spans="2:23" ht="15" customHeight="1" x14ac:dyDescent="0.35">
      <c r="B182" s="77"/>
      <c r="H182" s="75" t="s">
        <v>84</v>
      </c>
      <c r="J182" s="44"/>
      <c r="K182" s="15"/>
      <c r="L182" s="69" t="s">
        <v>95</v>
      </c>
      <c r="M182" s="16">
        <f>IF(L182="SI",1,IF(L182="NO",0,IF(L182="Desactualizado",0.5,0)))</f>
        <v>1</v>
      </c>
      <c r="N182" s="71" t="s">
        <v>100</v>
      </c>
      <c r="O182" s="17">
        <f>IF(L182="","",IF(L182="SI",1,0))</f>
        <v>1</v>
      </c>
      <c r="P182" s="65" t="s">
        <v>290</v>
      </c>
      <c r="R182" s="67">
        <v>1</v>
      </c>
      <c r="T182" s="61"/>
      <c r="V182" s="11"/>
      <c r="W182" s="11"/>
    </row>
    <row r="183" spans="2:23" ht="15.75" customHeight="1" thickBot="1" x14ac:dyDescent="0.4">
      <c r="B183" s="77"/>
      <c r="H183" s="76"/>
      <c r="J183" s="44"/>
      <c r="K183" s="15"/>
      <c r="L183" s="70"/>
      <c r="M183" s="13"/>
      <c r="N183" s="66"/>
      <c r="P183" s="66"/>
      <c r="R183" s="68"/>
      <c r="T183" s="62"/>
      <c r="V183" s="11"/>
      <c r="W183" s="11"/>
    </row>
    <row r="184" spans="2:23" x14ac:dyDescent="0.35">
      <c r="B184" s="77"/>
      <c r="H184" s="19"/>
      <c r="J184" s="44"/>
      <c r="V184" s="11"/>
      <c r="W184" s="11"/>
    </row>
    <row r="185" spans="2:23" x14ac:dyDescent="0.35">
      <c r="B185" s="77"/>
      <c r="H185" s="75" t="s">
        <v>86</v>
      </c>
      <c r="I185" s="22" t="s">
        <v>256</v>
      </c>
      <c r="J185" s="44"/>
      <c r="L185" s="69" t="s">
        <v>95</v>
      </c>
      <c r="M185" s="16">
        <f>IF(L185="SI",1,IF(L185="NO",0,IF(L185="Desactualizado",0.5,0)))</f>
        <v>1</v>
      </c>
      <c r="N185" s="71" t="s">
        <v>99</v>
      </c>
      <c r="O185" s="17">
        <f>IF(L185="","",IF(L185="SI",1,0))</f>
        <v>1</v>
      </c>
      <c r="P185" s="65" t="s">
        <v>295</v>
      </c>
      <c r="R185" s="67">
        <v>1</v>
      </c>
      <c r="T185" s="61"/>
      <c r="V185" s="55" t="s">
        <v>333</v>
      </c>
      <c r="W185" s="11"/>
    </row>
    <row r="186" spans="2:23" ht="18.75" thickBot="1" x14ac:dyDescent="0.4">
      <c r="B186" s="77"/>
      <c r="D186" s="72" t="s">
        <v>85</v>
      </c>
      <c r="F186" s="72" t="s">
        <v>41</v>
      </c>
      <c r="H186" s="76"/>
      <c r="I186" s="23" t="s">
        <v>271</v>
      </c>
      <c r="J186" s="44"/>
      <c r="L186" s="70"/>
      <c r="M186" s="13"/>
      <c r="N186" s="66"/>
      <c r="P186" s="66"/>
      <c r="R186" s="68"/>
      <c r="T186" s="62"/>
      <c r="V186" s="99"/>
      <c r="W186" s="11"/>
    </row>
    <row r="187" spans="2:23" x14ac:dyDescent="0.35">
      <c r="B187" s="77"/>
      <c r="D187" s="73"/>
      <c r="F187" s="73"/>
      <c r="H187" s="33"/>
      <c r="J187" s="44"/>
      <c r="V187" s="100"/>
      <c r="W187" s="11"/>
    </row>
    <row r="188" spans="2:23" x14ac:dyDescent="0.35">
      <c r="B188" s="77"/>
      <c r="D188" s="73"/>
      <c r="F188" s="73"/>
      <c r="H188" s="75" t="s">
        <v>87</v>
      </c>
      <c r="I188" s="22" t="s">
        <v>256</v>
      </c>
      <c r="J188" s="44"/>
      <c r="L188" s="69" t="s">
        <v>95</v>
      </c>
      <c r="M188" s="16">
        <f>IF(L188="SI",1,IF(L188="NO",0,IF(L188="Desactualizado",0.5,0)))</f>
        <v>1</v>
      </c>
      <c r="N188" s="71" t="s">
        <v>99</v>
      </c>
      <c r="O188" s="17">
        <f>IF(L188="","",IF(L188="SI",1,0))</f>
        <v>1</v>
      </c>
      <c r="P188" s="65" t="s">
        <v>295</v>
      </c>
      <c r="R188" s="67">
        <v>1</v>
      </c>
      <c r="T188" s="61"/>
      <c r="V188" s="100"/>
      <c r="W188" s="11"/>
    </row>
    <row r="189" spans="2:23" ht="18.75" thickBot="1" x14ac:dyDescent="0.4">
      <c r="B189" s="77"/>
      <c r="D189" s="74"/>
      <c r="F189" s="74"/>
      <c r="H189" s="76"/>
      <c r="I189" s="23" t="s">
        <v>271</v>
      </c>
      <c r="J189" s="44"/>
      <c r="L189" s="70"/>
      <c r="M189" s="13"/>
      <c r="N189" s="66"/>
      <c r="P189" s="66"/>
      <c r="R189" s="68"/>
      <c r="T189" s="62"/>
      <c r="V189" s="100"/>
      <c r="W189" s="11"/>
    </row>
    <row r="190" spans="2:23" x14ac:dyDescent="0.35">
      <c r="B190" s="77"/>
      <c r="D190" s="33"/>
      <c r="F190" s="20">
        <f>ROUND((M185*(1/3))+(M188*(1/3))+(M191*(1/3)),1)</f>
        <v>1</v>
      </c>
      <c r="H190" s="13"/>
      <c r="J190" s="44"/>
      <c r="V190" s="100"/>
      <c r="W190" s="11"/>
    </row>
    <row r="191" spans="2:23" ht="22.5" customHeight="1" x14ac:dyDescent="0.35">
      <c r="B191" s="77"/>
      <c r="H191" s="75" t="s">
        <v>88</v>
      </c>
      <c r="I191" s="22" t="s">
        <v>256</v>
      </c>
      <c r="J191" s="44"/>
      <c r="L191" s="69" t="s">
        <v>95</v>
      </c>
      <c r="M191" s="16">
        <f>IF(L191="SI",1,IF(L191="NO",0,IF(L191="Desactualizado",0.5,0)))</f>
        <v>1</v>
      </c>
      <c r="N191" s="71" t="s">
        <v>99</v>
      </c>
      <c r="O191" s="17">
        <f>IF(L191="","",IF(L191="SI",1,0))</f>
        <v>1</v>
      </c>
      <c r="P191" s="65" t="s">
        <v>295</v>
      </c>
      <c r="R191" s="67">
        <v>1</v>
      </c>
      <c r="T191" s="61"/>
      <c r="V191" s="100"/>
      <c r="W191" s="11"/>
    </row>
    <row r="192" spans="2:23" ht="22.5" customHeight="1" thickBot="1" x14ac:dyDescent="0.4">
      <c r="B192" s="77"/>
      <c r="H192" s="76"/>
      <c r="I192" s="23" t="s">
        <v>271</v>
      </c>
      <c r="J192" s="44"/>
      <c r="L192" s="70"/>
      <c r="M192" s="13"/>
      <c r="N192" s="66"/>
      <c r="P192" s="66"/>
      <c r="R192" s="68"/>
      <c r="T192" s="62"/>
      <c r="V192" s="101"/>
      <c r="W192" s="11"/>
    </row>
    <row r="193" spans="2:23" x14ac:dyDescent="0.35">
      <c r="B193" s="77"/>
      <c r="H193" s="13"/>
      <c r="J193" s="44"/>
      <c r="V193" s="11"/>
      <c r="W193" s="11"/>
    </row>
    <row r="194" spans="2:23" ht="15" customHeight="1" x14ac:dyDescent="0.35">
      <c r="B194" s="77"/>
      <c r="H194" s="75" t="s">
        <v>90</v>
      </c>
      <c r="J194" s="44"/>
      <c r="K194" s="15"/>
      <c r="L194" s="69" t="s">
        <v>95</v>
      </c>
      <c r="M194" s="16">
        <f>IF(L194="SI",1,IF(L194="NO",0,IF(L194="Desactualizado",0.5,0)))</f>
        <v>1</v>
      </c>
      <c r="N194" s="71" t="s">
        <v>253</v>
      </c>
      <c r="O194" s="17">
        <f>IF(L194="","",IF(L194="SI",1,0))</f>
        <v>1</v>
      </c>
      <c r="P194" s="65" t="s">
        <v>254</v>
      </c>
      <c r="R194" s="67">
        <v>1</v>
      </c>
      <c r="T194" s="61"/>
      <c r="V194" s="11"/>
      <c r="W194" s="11"/>
    </row>
    <row r="195" spans="2:23" ht="15.75" customHeight="1" thickBot="1" x14ac:dyDescent="0.4">
      <c r="B195" s="77"/>
      <c r="D195" s="72" t="s">
        <v>52</v>
      </c>
      <c r="F195" s="72" t="s">
        <v>89</v>
      </c>
      <c r="H195" s="76"/>
      <c r="J195" s="44"/>
      <c r="K195" s="15"/>
      <c r="L195" s="70"/>
      <c r="M195" s="13"/>
      <c r="N195" s="66"/>
      <c r="P195" s="66"/>
      <c r="R195" s="68"/>
      <c r="T195" s="62"/>
      <c r="V195" s="11"/>
      <c r="W195" s="11"/>
    </row>
    <row r="196" spans="2:23" x14ac:dyDescent="0.35">
      <c r="B196" s="77"/>
      <c r="D196" s="73"/>
      <c r="F196" s="73"/>
      <c r="H196" s="33"/>
      <c r="J196" s="44"/>
      <c r="V196" s="11"/>
      <c r="W196" s="11"/>
    </row>
    <row r="197" spans="2:23" ht="99.75" customHeight="1" x14ac:dyDescent="0.35">
      <c r="B197" s="77"/>
      <c r="D197" s="73"/>
      <c r="F197" s="73"/>
      <c r="H197" s="75" t="s">
        <v>91</v>
      </c>
      <c r="I197" s="22" t="s">
        <v>256</v>
      </c>
      <c r="J197" s="44"/>
      <c r="L197" s="69" t="s">
        <v>95</v>
      </c>
      <c r="M197" s="16">
        <f>IF(L197="SI",1,IF(L197="NO",0,IF(L197="Desactualizado",0.5,0)))</f>
        <v>1</v>
      </c>
      <c r="N197" s="110" t="s">
        <v>317</v>
      </c>
      <c r="O197" s="17">
        <f>IF(L197="","",IF(L197="SI",1,0))</f>
        <v>1</v>
      </c>
      <c r="P197" s="65" t="s">
        <v>254</v>
      </c>
      <c r="R197" s="67">
        <v>0.01</v>
      </c>
      <c r="T197" s="61" t="s">
        <v>308</v>
      </c>
      <c r="V197" s="85" t="s">
        <v>368</v>
      </c>
      <c r="W197" s="11"/>
    </row>
    <row r="198" spans="2:23" ht="99.75" customHeight="1" thickBot="1" x14ac:dyDescent="0.4">
      <c r="B198" s="77"/>
      <c r="D198" s="74"/>
      <c r="F198" s="74"/>
      <c r="H198" s="76"/>
      <c r="I198" s="25" t="s">
        <v>272</v>
      </c>
      <c r="J198" s="44"/>
      <c r="L198" s="70"/>
      <c r="M198" s="13"/>
      <c r="N198" s="66"/>
      <c r="P198" s="66"/>
      <c r="R198" s="68"/>
      <c r="T198" s="62"/>
      <c r="V198" s="86"/>
      <c r="W198" s="11"/>
    </row>
    <row r="199" spans="2:23" x14ac:dyDescent="0.35">
      <c r="B199" s="77"/>
      <c r="F199" s="20">
        <f>ROUND((M194*(1/3))+(M197*(1/3))+(M200*(1/3)),1)</f>
        <v>1</v>
      </c>
      <c r="H199" s="13"/>
      <c r="J199" s="44"/>
      <c r="V199" s="11"/>
      <c r="W199" s="11"/>
    </row>
    <row r="200" spans="2:23" ht="101.25" customHeight="1" x14ac:dyDescent="0.35">
      <c r="B200" s="77"/>
      <c r="H200" s="75" t="s">
        <v>92</v>
      </c>
      <c r="I200" s="22" t="s">
        <v>256</v>
      </c>
      <c r="J200" s="44"/>
      <c r="L200" s="69" t="s">
        <v>95</v>
      </c>
      <c r="M200" s="16">
        <f>IF(L200="SI",1,IF(L200="NO",0,IF(L200="Desactualizado",0.5,0)))</f>
        <v>1</v>
      </c>
      <c r="N200" s="110" t="s">
        <v>317</v>
      </c>
      <c r="O200" s="17">
        <f>IF(L200="","",IF(L200="SI",1,0))</f>
        <v>1</v>
      </c>
      <c r="P200" s="65" t="s">
        <v>254</v>
      </c>
      <c r="R200" s="67">
        <v>0.01</v>
      </c>
      <c r="T200" s="61" t="s">
        <v>308</v>
      </c>
      <c r="V200" s="85" t="s">
        <v>367</v>
      </c>
      <c r="W200" s="11"/>
    </row>
    <row r="201" spans="2:23" ht="101.25" customHeight="1" thickBot="1" x14ac:dyDescent="0.4">
      <c r="B201" s="77"/>
      <c r="H201" s="76"/>
      <c r="I201" s="25" t="s">
        <v>272</v>
      </c>
      <c r="J201" s="44"/>
      <c r="L201" s="70"/>
      <c r="M201" s="13"/>
      <c r="N201" s="66"/>
      <c r="P201" s="66"/>
      <c r="R201" s="68"/>
      <c r="T201" s="62"/>
      <c r="V201" s="86"/>
      <c r="W201" s="11"/>
    </row>
    <row r="202" spans="2:23" x14ac:dyDescent="0.35">
      <c r="B202" s="77"/>
      <c r="H202" s="19"/>
      <c r="J202" s="44"/>
      <c r="V202" s="11"/>
      <c r="W202" s="11"/>
    </row>
    <row r="203" spans="2:23" ht="15" customHeight="1" x14ac:dyDescent="0.35">
      <c r="B203" s="77"/>
      <c r="H203" s="75" t="s">
        <v>93</v>
      </c>
      <c r="J203" s="44"/>
      <c r="K203" s="15"/>
      <c r="L203" s="69" t="s">
        <v>95</v>
      </c>
      <c r="M203" s="16">
        <f>IF(L203="SI",1,IF(L203="NO",0,IF(L203="Desactualizado",0.5,0)))</f>
        <v>1</v>
      </c>
      <c r="N203" s="71" t="s">
        <v>253</v>
      </c>
      <c r="O203" s="17">
        <f>IF(L203="","",IF(L203="SI",1,0))</f>
        <v>1</v>
      </c>
      <c r="P203" s="65" t="s">
        <v>254</v>
      </c>
      <c r="R203" s="67">
        <v>1</v>
      </c>
      <c r="T203" s="61"/>
      <c r="V203" s="11"/>
      <c r="W203" s="11"/>
    </row>
    <row r="204" spans="2:23" ht="15.75" customHeight="1" thickBot="1" x14ac:dyDescent="0.4">
      <c r="B204" s="77"/>
      <c r="F204" s="72" t="s">
        <v>56</v>
      </c>
      <c r="H204" s="76"/>
      <c r="J204" s="44"/>
      <c r="K204" s="15"/>
      <c r="L204" s="70"/>
      <c r="M204" s="13"/>
      <c r="N204" s="66"/>
      <c r="P204" s="66"/>
      <c r="R204" s="68"/>
      <c r="T204" s="62"/>
      <c r="V204" s="11"/>
      <c r="W204" s="11"/>
    </row>
    <row r="205" spans="2:23" x14ac:dyDescent="0.35">
      <c r="B205" s="77"/>
      <c r="F205" s="73"/>
      <c r="H205" s="33"/>
      <c r="J205" s="44"/>
      <c r="V205" s="11"/>
      <c r="W205" s="11"/>
    </row>
    <row r="206" spans="2:23" ht="101.25" customHeight="1" x14ac:dyDescent="0.35">
      <c r="B206" s="77"/>
      <c r="F206" s="73"/>
      <c r="H206" s="75" t="s">
        <v>91</v>
      </c>
      <c r="I206" s="22" t="s">
        <v>256</v>
      </c>
      <c r="J206" s="44"/>
      <c r="L206" s="69" t="s">
        <v>95</v>
      </c>
      <c r="M206" s="16">
        <f>IF(L206="SI",1,IF(L206="NO",0,IF(L206="Desactualizado",0.5,0)))</f>
        <v>1</v>
      </c>
      <c r="N206" s="110" t="s">
        <v>317</v>
      </c>
      <c r="O206" s="17">
        <f>IF(L206="","",IF(L206="SI",1,0))</f>
        <v>1</v>
      </c>
      <c r="P206" s="65" t="s">
        <v>254</v>
      </c>
      <c r="R206" s="67">
        <v>0.01</v>
      </c>
      <c r="T206" s="61" t="s">
        <v>308</v>
      </c>
      <c r="V206" s="85" t="s">
        <v>369</v>
      </c>
      <c r="W206" s="11"/>
    </row>
    <row r="207" spans="2:23" ht="101.25" customHeight="1" thickBot="1" x14ac:dyDescent="0.4">
      <c r="B207" s="77"/>
      <c r="F207" s="74"/>
      <c r="H207" s="76"/>
      <c r="I207" s="25" t="s">
        <v>272</v>
      </c>
      <c r="J207" s="44"/>
      <c r="L207" s="70"/>
      <c r="M207" s="13"/>
      <c r="N207" s="66"/>
      <c r="P207" s="66"/>
      <c r="R207" s="68"/>
      <c r="T207" s="62"/>
      <c r="V207" s="86"/>
      <c r="W207" s="11"/>
    </row>
    <row r="208" spans="2:23" x14ac:dyDescent="0.35">
      <c r="B208" s="77"/>
      <c r="F208" s="20">
        <f>ROUND((M203*(1/3))+(M206*(1/3))+(M209*(1/3)),1)</f>
        <v>1</v>
      </c>
      <c r="H208" s="13"/>
      <c r="J208" s="44"/>
      <c r="V208" s="11"/>
      <c r="W208" s="11"/>
    </row>
    <row r="209" spans="2:23" ht="102.75" customHeight="1" x14ac:dyDescent="0.35">
      <c r="B209" s="77"/>
      <c r="H209" s="75" t="s">
        <v>92</v>
      </c>
      <c r="I209" s="22" t="s">
        <v>256</v>
      </c>
      <c r="J209" s="44"/>
      <c r="L209" s="69" t="s">
        <v>95</v>
      </c>
      <c r="M209" s="16">
        <f>IF(L209="SI",1,IF(L209="NO",0,IF(L209="Desactualizado",0.5,0)))</f>
        <v>1</v>
      </c>
      <c r="N209" s="110" t="s">
        <v>317</v>
      </c>
      <c r="O209" s="17">
        <f>IF(L209="","",IF(L209="SI",1,0))</f>
        <v>1</v>
      </c>
      <c r="P209" s="65" t="s">
        <v>254</v>
      </c>
      <c r="R209" s="67">
        <v>0.01</v>
      </c>
      <c r="T209" s="61" t="s">
        <v>308</v>
      </c>
      <c r="V209" s="85" t="s">
        <v>370</v>
      </c>
      <c r="W209" s="11"/>
    </row>
    <row r="210" spans="2:23" ht="102.75" customHeight="1" thickBot="1" x14ac:dyDescent="0.4">
      <c r="B210" s="77"/>
      <c r="H210" s="76"/>
      <c r="I210" s="25" t="s">
        <v>272</v>
      </c>
      <c r="J210" s="44"/>
      <c r="L210" s="70"/>
      <c r="M210" s="13"/>
      <c r="N210" s="66"/>
      <c r="P210" s="66"/>
      <c r="R210" s="68"/>
      <c r="T210" s="62"/>
      <c r="V210" s="86"/>
      <c r="W210" s="11"/>
    </row>
    <row r="211" spans="2:23" x14ac:dyDescent="0.35">
      <c r="B211" s="77"/>
      <c r="J211" s="44"/>
      <c r="V211" s="11"/>
      <c r="W211" s="11"/>
    </row>
    <row r="212" spans="2:23" x14ac:dyDescent="0.35">
      <c r="J212" s="44"/>
      <c r="V212" s="11"/>
      <c r="W212" s="11"/>
    </row>
    <row r="213" spans="2:23" x14ac:dyDescent="0.35">
      <c r="J213" s="44"/>
      <c r="V213" s="11"/>
      <c r="W213" s="11"/>
    </row>
    <row r="214" spans="2:23" x14ac:dyDescent="0.35">
      <c r="J214" s="44"/>
      <c r="V214" s="11"/>
      <c r="W214" s="11"/>
    </row>
    <row r="215" spans="2:23" x14ac:dyDescent="0.35">
      <c r="J215" s="44"/>
      <c r="V215" s="11"/>
      <c r="W215" s="11"/>
    </row>
    <row r="216" spans="2:23" x14ac:dyDescent="0.35">
      <c r="J216" s="44"/>
      <c r="V216" s="11"/>
      <c r="W216" s="11"/>
    </row>
    <row r="217" spans="2:23" x14ac:dyDescent="0.35">
      <c r="J217" s="44"/>
      <c r="V217" s="11"/>
      <c r="W217" s="11"/>
    </row>
    <row r="218" spans="2:23" x14ac:dyDescent="0.35">
      <c r="J218" s="44"/>
      <c r="V218" s="11"/>
      <c r="W218" s="11"/>
    </row>
    <row r="219" spans="2:23" x14ac:dyDescent="0.35">
      <c r="J219" s="44"/>
      <c r="V219" s="11"/>
      <c r="W219" s="11"/>
    </row>
    <row r="220" spans="2:23" x14ac:dyDescent="0.35">
      <c r="V220" s="11"/>
      <c r="W220" s="11"/>
    </row>
    <row r="221" spans="2:23" x14ac:dyDescent="0.35">
      <c r="V221" s="11"/>
      <c r="W221" s="11"/>
    </row>
    <row r="222" spans="2:23" x14ac:dyDescent="0.35">
      <c r="V222" s="11"/>
      <c r="W222" s="11"/>
    </row>
    <row r="223" spans="2:23" x14ac:dyDescent="0.35">
      <c r="V223" s="11"/>
      <c r="W223" s="11"/>
    </row>
    <row r="224" spans="2:23" x14ac:dyDescent="0.35">
      <c r="V224" s="11"/>
      <c r="W224" s="11"/>
    </row>
    <row r="225" spans="22:23" x14ac:dyDescent="0.35">
      <c r="V225" s="11"/>
      <c r="W225" s="11"/>
    </row>
    <row r="226" spans="22:23" x14ac:dyDescent="0.35">
      <c r="V226" s="11"/>
      <c r="W226" s="11"/>
    </row>
    <row r="227" spans="22:23" x14ac:dyDescent="0.35">
      <c r="V227" s="11"/>
      <c r="W227" s="11"/>
    </row>
    <row r="228" spans="22:23" x14ac:dyDescent="0.35">
      <c r="V228" s="11"/>
      <c r="W228" s="11"/>
    </row>
    <row r="229" spans="22:23" x14ac:dyDescent="0.35">
      <c r="V229" s="11"/>
      <c r="W229" s="11"/>
    </row>
    <row r="230" spans="22:23" x14ac:dyDescent="0.35">
      <c r="V230" s="11"/>
      <c r="W230" s="11"/>
    </row>
    <row r="231" spans="22:23" x14ac:dyDescent="0.35">
      <c r="V231" s="11"/>
      <c r="W231" s="11"/>
    </row>
    <row r="232" spans="22:23" x14ac:dyDescent="0.35">
      <c r="V232" s="11"/>
      <c r="W232" s="11"/>
    </row>
    <row r="233" spans="22:23" x14ac:dyDescent="0.35">
      <c r="V233" s="11"/>
      <c r="W233" s="11"/>
    </row>
    <row r="234" spans="22:23" x14ac:dyDescent="0.35">
      <c r="V234" s="11"/>
      <c r="W234" s="11"/>
    </row>
    <row r="235" spans="22:23" x14ac:dyDescent="0.35">
      <c r="V235" s="11"/>
      <c r="W235" s="11"/>
    </row>
    <row r="236" spans="22:23" x14ac:dyDescent="0.35">
      <c r="V236" s="11"/>
      <c r="W236" s="11"/>
    </row>
    <row r="237" spans="22:23" x14ac:dyDescent="0.35">
      <c r="V237" s="11"/>
      <c r="W237" s="11"/>
    </row>
    <row r="238" spans="22:23" x14ac:dyDescent="0.35">
      <c r="V238" s="11"/>
      <c r="W238" s="11"/>
    </row>
    <row r="239" spans="22:23" x14ac:dyDescent="0.35">
      <c r="V239" s="11"/>
      <c r="W239" s="11"/>
    </row>
    <row r="240" spans="22:23" x14ac:dyDescent="0.35">
      <c r="V240" s="11"/>
      <c r="W240" s="11"/>
    </row>
    <row r="241" spans="22:23" x14ac:dyDescent="0.35">
      <c r="V241" s="11"/>
      <c r="W241" s="11"/>
    </row>
    <row r="242" spans="22:23" x14ac:dyDescent="0.35">
      <c r="V242" s="11"/>
      <c r="W242" s="11"/>
    </row>
    <row r="243" spans="22:23" x14ac:dyDescent="0.35">
      <c r="V243" s="11"/>
      <c r="W243" s="11"/>
    </row>
    <row r="244" spans="22:23" x14ac:dyDescent="0.35">
      <c r="V244" s="11"/>
      <c r="W244" s="11"/>
    </row>
    <row r="245" spans="22:23" x14ac:dyDescent="0.35">
      <c r="V245" s="11"/>
      <c r="W245" s="11"/>
    </row>
    <row r="246" spans="22:23" x14ac:dyDescent="0.35">
      <c r="V246" s="11"/>
      <c r="W246" s="11"/>
    </row>
    <row r="247" spans="22:23" x14ac:dyDescent="0.35">
      <c r="V247" s="11"/>
      <c r="W247" s="11"/>
    </row>
    <row r="248" spans="22:23" x14ac:dyDescent="0.35">
      <c r="V248" s="11"/>
      <c r="W248" s="11"/>
    </row>
    <row r="249" spans="22:23" x14ac:dyDescent="0.35">
      <c r="V249" s="11"/>
      <c r="W249" s="11"/>
    </row>
    <row r="250" spans="22:23" x14ac:dyDescent="0.35">
      <c r="V250" s="11"/>
      <c r="W250" s="11"/>
    </row>
    <row r="251" spans="22:23" x14ac:dyDescent="0.35">
      <c r="V251" s="11"/>
      <c r="W251" s="11"/>
    </row>
  </sheetData>
  <mergeCells count="490">
    <mergeCell ref="T200:T201"/>
    <mergeCell ref="T203:T204"/>
    <mergeCell ref="T206:T207"/>
    <mergeCell ref="T209:T210"/>
    <mergeCell ref="T173:T174"/>
    <mergeCell ref="T176:T177"/>
    <mergeCell ref="T179:T180"/>
    <mergeCell ref="T182:T183"/>
    <mergeCell ref="T185:T186"/>
    <mergeCell ref="T188:T189"/>
    <mergeCell ref="T191:T192"/>
    <mergeCell ref="T194:T195"/>
    <mergeCell ref="T197:T198"/>
    <mergeCell ref="V8:V9"/>
    <mergeCell ref="V11:V12"/>
    <mergeCell ref="V20:V21"/>
    <mergeCell ref="V131:V132"/>
    <mergeCell ref="V137:V138"/>
    <mergeCell ref="V197:V198"/>
    <mergeCell ref="V206:V207"/>
    <mergeCell ref="V44:V45"/>
    <mergeCell ref="V71:V72"/>
    <mergeCell ref="V107:V108"/>
    <mergeCell ref="V125:V126"/>
    <mergeCell ref="V32:V33"/>
    <mergeCell ref="V35:V36"/>
    <mergeCell ref="V38:V39"/>
    <mergeCell ref="V101:V102"/>
    <mergeCell ref="V200:V201"/>
    <mergeCell ref="V134:V135"/>
    <mergeCell ref="V95:V96"/>
    <mergeCell ref="V98:V99"/>
    <mergeCell ref="V110:V111"/>
    <mergeCell ref="V113:V114"/>
    <mergeCell ref="V116:V117"/>
    <mergeCell ref="T164:T165"/>
    <mergeCell ref="T167:T168"/>
    <mergeCell ref="T170:T171"/>
    <mergeCell ref="T119:T120"/>
    <mergeCell ref="T122:T123"/>
    <mergeCell ref="T125:T126"/>
    <mergeCell ref="T128:T129"/>
    <mergeCell ref="T131:T132"/>
    <mergeCell ref="T134:T135"/>
    <mergeCell ref="T137:T138"/>
    <mergeCell ref="T140:T141"/>
    <mergeCell ref="T143:T144"/>
    <mergeCell ref="T146:T147"/>
    <mergeCell ref="T149:T150"/>
    <mergeCell ref="T152:T153"/>
    <mergeCell ref="T155:T156"/>
    <mergeCell ref="T158:T159"/>
    <mergeCell ref="T161:T162"/>
    <mergeCell ref="T92:T93"/>
    <mergeCell ref="T95:T96"/>
    <mergeCell ref="T98:T99"/>
    <mergeCell ref="T101:T102"/>
    <mergeCell ref="T104:T105"/>
    <mergeCell ref="T107:T108"/>
    <mergeCell ref="T110:T111"/>
    <mergeCell ref="T113:T114"/>
    <mergeCell ref="T116:T117"/>
    <mergeCell ref="T65:T66"/>
    <mergeCell ref="T68:T69"/>
    <mergeCell ref="T71:T72"/>
    <mergeCell ref="T74:T75"/>
    <mergeCell ref="T77:T78"/>
    <mergeCell ref="T80:T81"/>
    <mergeCell ref="T83:T84"/>
    <mergeCell ref="T86:T87"/>
    <mergeCell ref="T89:T90"/>
    <mergeCell ref="D195:D198"/>
    <mergeCell ref="N170:N171"/>
    <mergeCell ref="P170:P171"/>
    <mergeCell ref="H173:H174"/>
    <mergeCell ref="N173:N174"/>
    <mergeCell ref="P173:P174"/>
    <mergeCell ref="T11:T12"/>
    <mergeCell ref="T14:T15"/>
    <mergeCell ref="T17:T18"/>
    <mergeCell ref="T20:T21"/>
    <mergeCell ref="T23:T24"/>
    <mergeCell ref="T26:T27"/>
    <mergeCell ref="T29:T30"/>
    <mergeCell ref="T32:T33"/>
    <mergeCell ref="T35:T36"/>
    <mergeCell ref="T38:T39"/>
    <mergeCell ref="T41:T42"/>
    <mergeCell ref="T44:T45"/>
    <mergeCell ref="T47:T48"/>
    <mergeCell ref="T50:T51"/>
    <mergeCell ref="T53:T54"/>
    <mergeCell ref="T56:T57"/>
    <mergeCell ref="T59:T60"/>
    <mergeCell ref="T62:T63"/>
    <mergeCell ref="H209:H210"/>
    <mergeCell ref="L209:L210"/>
    <mergeCell ref="N209:N210"/>
    <mergeCell ref="P209:P210"/>
    <mergeCell ref="R209:R210"/>
    <mergeCell ref="B169:B211"/>
    <mergeCell ref="D170:D173"/>
    <mergeCell ref="F170:F173"/>
    <mergeCell ref="H170:H171"/>
    <mergeCell ref="F186:F189"/>
    <mergeCell ref="H185:H186"/>
    <mergeCell ref="L185:L186"/>
    <mergeCell ref="N185:N186"/>
    <mergeCell ref="P185:P186"/>
    <mergeCell ref="R185:R186"/>
    <mergeCell ref="L188:L189"/>
    <mergeCell ref="N188:N189"/>
    <mergeCell ref="P188:P189"/>
    <mergeCell ref="R188:R189"/>
    <mergeCell ref="L191:L192"/>
    <mergeCell ref="N191:N192"/>
    <mergeCell ref="P191:P192"/>
    <mergeCell ref="R191:R192"/>
    <mergeCell ref="D186:D189"/>
    <mergeCell ref="F195:F198"/>
    <mergeCell ref="H203:H204"/>
    <mergeCell ref="L203:L204"/>
    <mergeCell ref="N203:N204"/>
    <mergeCell ref="P203:P204"/>
    <mergeCell ref="R203:R204"/>
    <mergeCell ref="H206:H207"/>
    <mergeCell ref="L206:L207"/>
    <mergeCell ref="N206:N207"/>
    <mergeCell ref="P206:P207"/>
    <mergeCell ref="R206:R207"/>
    <mergeCell ref="F204:F207"/>
    <mergeCell ref="H182:H183"/>
    <mergeCell ref="L182:L183"/>
    <mergeCell ref="N182:N183"/>
    <mergeCell ref="P182:P183"/>
    <mergeCell ref="R182:R183"/>
    <mergeCell ref="H188:H189"/>
    <mergeCell ref="H191:H192"/>
    <mergeCell ref="R197:R198"/>
    <mergeCell ref="H200:H201"/>
    <mergeCell ref="L200:L201"/>
    <mergeCell ref="N200:N201"/>
    <mergeCell ref="P200:P201"/>
    <mergeCell ref="R200:R201"/>
    <mergeCell ref="H194:H195"/>
    <mergeCell ref="L194:L195"/>
    <mergeCell ref="N194:N195"/>
    <mergeCell ref="P194:P195"/>
    <mergeCell ref="R194:R195"/>
    <mergeCell ref="H197:H198"/>
    <mergeCell ref="L197:L198"/>
    <mergeCell ref="N197:N198"/>
    <mergeCell ref="P197:P198"/>
    <mergeCell ref="L173:L174"/>
    <mergeCell ref="R173:R174"/>
    <mergeCell ref="H176:H177"/>
    <mergeCell ref="L176:L177"/>
    <mergeCell ref="N176:N177"/>
    <mergeCell ref="P176:P177"/>
    <mergeCell ref="R176:R177"/>
    <mergeCell ref="H179:H180"/>
    <mergeCell ref="L179:L180"/>
    <mergeCell ref="N179:N180"/>
    <mergeCell ref="P179:P180"/>
    <mergeCell ref="R179:R180"/>
    <mergeCell ref="L170:L171"/>
    <mergeCell ref="R170:R171"/>
    <mergeCell ref="D150:D153"/>
    <mergeCell ref="F150:F153"/>
    <mergeCell ref="H152:H153"/>
    <mergeCell ref="N152:N153"/>
    <mergeCell ref="H155:H156"/>
    <mergeCell ref="N155:N156"/>
    <mergeCell ref="H149:H150"/>
    <mergeCell ref="N149:N150"/>
    <mergeCell ref="H158:H159"/>
    <mergeCell ref="N158:N159"/>
    <mergeCell ref="H161:H162"/>
    <mergeCell ref="N161:N162"/>
    <mergeCell ref="P161:P162"/>
    <mergeCell ref="H164:H165"/>
    <mergeCell ref="N164:N165"/>
    <mergeCell ref="P164:P165"/>
    <mergeCell ref="H167:H168"/>
    <mergeCell ref="N167:N168"/>
    <mergeCell ref="P167:P168"/>
    <mergeCell ref="L161:L162"/>
    <mergeCell ref="R161:R162"/>
    <mergeCell ref="R164:R165"/>
    <mergeCell ref="N134:N135"/>
    <mergeCell ref="B128:B168"/>
    <mergeCell ref="H128:H129"/>
    <mergeCell ref="N128:N129"/>
    <mergeCell ref="D129:D132"/>
    <mergeCell ref="F129:F132"/>
    <mergeCell ref="H131:H132"/>
    <mergeCell ref="H137:H138"/>
    <mergeCell ref="N137:N138"/>
    <mergeCell ref="H140:H141"/>
    <mergeCell ref="N140:N141"/>
    <mergeCell ref="H143:H144"/>
    <mergeCell ref="N143:N144"/>
    <mergeCell ref="H146:H147"/>
    <mergeCell ref="N146:N147"/>
    <mergeCell ref="L164:L165"/>
    <mergeCell ref="L167:L168"/>
    <mergeCell ref="L140:L141"/>
    <mergeCell ref="R167:R168"/>
    <mergeCell ref="L152:L153"/>
    <mergeCell ref="P152:P153"/>
    <mergeCell ref="R152:R153"/>
    <mergeCell ref="L155:L156"/>
    <mergeCell ref="P155:P156"/>
    <mergeCell ref="R155:R156"/>
    <mergeCell ref="L158:L159"/>
    <mergeCell ref="P158:P159"/>
    <mergeCell ref="R158:R159"/>
    <mergeCell ref="P140:P141"/>
    <mergeCell ref="R140:R141"/>
    <mergeCell ref="L149:L150"/>
    <mergeCell ref="P149:P150"/>
    <mergeCell ref="R149:R150"/>
    <mergeCell ref="L143:L144"/>
    <mergeCell ref="P143:P144"/>
    <mergeCell ref="R143:R144"/>
    <mergeCell ref="L146:L147"/>
    <mergeCell ref="P146:P147"/>
    <mergeCell ref="R146:R147"/>
    <mergeCell ref="F121:F124"/>
    <mergeCell ref="H122:H123"/>
    <mergeCell ref="N122:N123"/>
    <mergeCell ref="P122:P123"/>
    <mergeCell ref="R134:R135"/>
    <mergeCell ref="L137:L138"/>
    <mergeCell ref="P137:P138"/>
    <mergeCell ref="R137:R138"/>
    <mergeCell ref="H125:H126"/>
    <mergeCell ref="N125:N126"/>
    <mergeCell ref="P125:P126"/>
    <mergeCell ref="L131:L132"/>
    <mergeCell ref="P131:P132"/>
    <mergeCell ref="R131:R132"/>
    <mergeCell ref="L134:L135"/>
    <mergeCell ref="P134:P135"/>
    <mergeCell ref="L128:L129"/>
    <mergeCell ref="P128:P129"/>
    <mergeCell ref="R128:R129"/>
    <mergeCell ref="R122:R123"/>
    <mergeCell ref="L125:L126"/>
    <mergeCell ref="R125:R126"/>
    <mergeCell ref="N131:N132"/>
    <mergeCell ref="H134:H135"/>
    <mergeCell ref="D111:D115"/>
    <mergeCell ref="F112:F115"/>
    <mergeCell ref="H113:H114"/>
    <mergeCell ref="L113:L114"/>
    <mergeCell ref="N113:N114"/>
    <mergeCell ref="P113:P114"/>
    <mergeCell ref="R113:R114"/>
    <mergeCell ref="H116:H117"/>
    <mergeCell ref="L116:L117"/>
    <mergeCell ref="N116:N117"/>
    <mergeCell ref="P116:P117"/>
    <mergeCell ref="R116:R117"/>
    <mergeCell ref="H110:H111"/>
    <mergeCell ref="L110:L111"/>
    <mergeCell ref="N110:N111"/>
    <mergeCell ref="P110:P111"/>
    <mergeCell ref="R110:R111"/>
    <mergeCell ref="H107:H108"/>
    <mergeCell ref="L107:L108"/>
    <mergeCell ref="N107:N108"/>
    <mergeCell ref="P107:P108"/>
    <mergeCell ref="R107:R108"/>
    <mergeCell ref="L119:L120"/>
    <mergeCell ref="R119:R120"/>
    <mergeCell ref="L122:L123"/>
    <mergeCell ref="H119:H120"/>
    <mergeCell ref="N119:N120"/>
    <mergeCell ref="P119:P120"/>
    <mergeCell ref="L101:L102"/>
    <mergeCell ref="R101:R102"/>
    <mergeCell ref="L104:L105"/>
    <mergeCell ref="R104:R105"/>
    <mergeCell ref="F103:F106"/>
    <mergeCell ref="H104:H105"/>
    <mergeCell ref="N104:N105"/>
    <mergeCell ref="P104:P105"/>
    <mergeCell ref="H101:H102"/>
    <mergeCell ref="N101:N102"/>
    <mergeCell ref="P101:P102"/>
    <mergeCell ref="D86:D90"/>
    <mergeCell ref="F86:F90"/>
    <mergeCell ref="H89:H90"/>
    <mergeCell ref="N89:N90"/>
    <mergeCell ref="R95:R96"/>
    <mergeCell ref="L98:L99"/>
    <mergeCell ref="R98:R99"/>
    <mergeCell ref="P89:P90"/>
    <mergeCell ref="L92:L93"/>
    <mergeCell ref="R92:R93"/>
    <mergeCell ref="D93:D97"/>
    <mergeCell ref="F94:F97"/>
    <mergeCell ref="H95:H96"/>
    <mergeCell ref="L95:L96"/>
    <mergeCell ref="N95:N96"/>
    <mergeCell ref="P95:P96"/>
    <mergeCell ref="H98:H99"/>
    <mergeCell ref="N98:N99"/>
    <mergeCell ref="P98:P99"/>
    <mergeCell ref="H92:H93"/>
    <mergeCell ref="N92:N93"/>
    <mergeCell ref="P92:P93"/>
    <mergeCell ref="H83:H84"/>
    <mergeCell ref="L83:L84"/>
    <mergeCell ref="N83:N84"/>
    <mergeCell ref="P83:P84"/>
    <mergeCell ref="R83:R84"/>
    <mergeCell ref="L86:L87"/>
    <mergeCell ref="R86:R87"/>
    <mergeCell ref="L89:L90"/>
    <mergeCell ref="R89:R90"/>
    <mergeCell ref="H86:H87"/>
    <mergeCell ref="N86:N87"/>
    <mergeCell ref="P86:P87"/>
    <mergeCell ref="H77:H78"/>
    <mergeCell ref="L77:L78"/>
    <mergeCell ref="N77:N78"/>
    <mergeCell ref="P77:P78"/>
    <mergeCell ref="R77:R78"/>
    <mergeCell ref="H80:H81"/>
    <mergeCell ref="L80:L81"/>
    <mergeCell ref="N80:N81"/>
    <mergeCell ref="P80:P81"/>
    <mergeCell ref="R80:R81"/>
    <mergeCell ref="L68:L69"/>
    <mergeCell ref="R68:R69"/>
    <mergeCell ref="L71:L72"/>
    <mergeCell ref="R71:R72"/>
    <mergeCell ref="F73:F76"/>
    <mergeCell ref="H74:H75"/>
    <mergeCell ref="L74:L75"/>
    <mergeCell ref="N74:N75"/>
    <mergeCell ref="P74:P75"/>
    <mergeCell ref="R74:R75"/>
    <mergeCell ref="H68:H69"/>
    <mergeCell ref="N68:N69"/>
    <mergeCell ref="P68:P69"/>
    <mergeCell ref="H71:H72"/>
    <mergeCell ref="N71:N72"/>
    <mergeCell ref="P71:P72"/>
    <mergeCell ref="R62:R63"/>
    <mergeCell ref="H65:H66"/>
    <mergeCell ref="L65:L66"/>
    <mergeCell ref="N65:N66"/>
    <mergeCell ref="P65:P66"/>
    <mergeCell ref="R65:R66"/>
    <mergeCell ref="H59:H60"/>
    <mergeCell ref="L59:L60"/>
    <mergeCell ref="N59:N60"/>
    <mergeCell ref="P59:P60"/>
    <mergeCell ref="R59:R60"/>
    <mergeCell ref="D60:D64"/>
    <mergeCell ref="F61:F64"/>
    <mergeCell ref="H62:H63"/>
    <mergeCell ref="L62:L63"/>
    <mergeCell ref="N62:N63"/>
    <mergeCell ref="H56:H57"/>
    <mergeCell ref="L56:L57"/>
    <mergeCell ref="N56:N57"/>
    <mergeCell ref="P56:P57"/>
    <mergeCell ref="P62:P63"/>
    <mergeCell ref="R56:R57"/>
    <mergeCell ref="H50:H51"/>
    <mergeCell ref="L50:L51"/>
    <mergeCell ref="N50:N51"/>
    <mergeCell ref="P50:P51"/>
    <mergeCell ref="R50:R51"/>
    <mergeCell ref="H53:H54"/>
    <mergeCell ref="L53:L54"/>
    <mergeCell ref="N53:N54"/>
    <mergeCell ref="P53:P54"/>
    <mergeCell ref="R53:R54"/>
    <mergeCell ref="L44:L45"/>
    <mergeCell ref="R44:R45"/>
    <mergeCell ref="F46:F49"/>
    <mergeCell ref="H47:H48"/>
    <mergeCell ref="L47:L48"/>
    <mergeCell ref="N47:N48"/>
    <mergeCell ref="P47:P48"/>
    <mergeCell ref="R47:R48"/>
    <mergeCell ref="H41:H42"/>
    <mergeCell ref="N41:N42"/>
    <mergeCell ref="P41:P42"/>
    <mergeCell ref="H44:H45"/>
    <mergeCell ref="N44:N45"/>
    <mergeCell ref="P44:P45"/>
    <mergeCell ref="H38:H39"/>
    <mergeCell ref="L38:L39"/>
    <mergeCell ref="N38:N39"/>
    <mergeCell ref="P38:P39"/>
    <mergeCell ref="R38:R39"/>
    <mergeCell ref="H32:H33"/>
    <mergeCell ref="N32:N33"/>
    <mergeCell ref="P32:P33"/>
    <mergeCell ref="L41:L42"/>
    <mergeCell ref="R41:R42"/>
    <mergeCell ref="R35:R36"/>
    <mergeCell ref="L35:L36"/>
    <mergeCell ref="L32:L33"/>
    <mergeCell ref="R32:R33"/>
    <mergeCell ref="D33:D37"/>
    <mergeCell ref="F34:F37"/>
    <mergeCell ref="H35:H36"/>
    <mergeCell ref="N35:N36"/>
    <mergeCell ref="P35:P36"/>
    <mergeCell ref="F25:F28"/>
    <mergeCell ref="H26:H27"/>
    <mergeCell ref="L26:L27"/>
    <mergeCell ref="N26:N27"/>
    <mergeCell ref="P26:P27"/>
    <mergeCell ref="P23:P24"/>
    <mergeCell ref="R26:R27"/>
    <mergeCell ref="H29:H30"/>
    <mergeCell ref="L29:L30"/>
    <mergeCell ref="N29:N30"/>
    <mergeCell ref="P29:P30"/>
    <mergeCell ref="R29:R30"/>
    <mergeCell ref="N14:N15"/>
    <mergeCell ref="P14:P15"/>
    <mergeCell ref="R14:R15"/>
    <mergeCell ref="T8:T9"/>
    <mergeCell ref="J5:J6"/>
    <mergeCell ref="L5:L6"/>
    <mergeCell ref="P5:P6"/>
    <mergeCell ref="R5:R6"/>
    <mergeCell ref="B8:B9"/>
    <mergeCell ref="D8:D9"/>
    <mergeCell ref="F8:F9"/>
    <mergeCell ref="H8:H9"/>
    <mergeCell ref="J8:J9"/>
    <mergeCell ref="L8:L9"/>
    <mergeCell ref="N8:N9"/>
    <mergeCell ref="P8:P9"/>
    <mergeCell ref="R8:R9"/>
    <mergeCell ref="B11:B127"/>
    <mergeCell ref="H11:H12"/>
    <mergeCell ref="L11:L12"/>
    <mergeCell ref="N11:N12"/>
    <mergeCell ref="P11:P12"/>
    <mergeCell ref="R11:R12"/>
    <mergeCell ref="D12:D16"/>
    <mergeCell ref="H14:H15"/>
    <mergeCell ref="L14:L15"/>
    <mergeCell ref="F12:F15"/>
    <mergeCell ref="H17:H18"/>
    <mergeCell ref="L17:L18"/>
    <mergeCell ref="N17:N18"/>
    <mergeCell ref="P17:P18"/>
    <mergeCell ref="R23:R24"/>
    <mergeCell ref="L23:L24"/>
    <mergeCell ref="R17:R18"/>
    <mergeCell ref="H20:H21"/>
    <mergeCell ref="L20:L21"/>
    <mergeCell ref="N20:N21"/>
    <mergeCell ref="P20:P21"/>
    <mergeCell ref="R20:R21"/>
    <mergeCell ref="H23:H24"/>
    <mergeCell ref="N23:N24"/>
    <mergeCell ref="V209:V210"/>
    <mergeCell ref="V23:V24"/>
    <mergeCell ref="V47:V57"/>
    <mergeCell ref="V74:V84"/>
    <mergeCell ref="V104:V105"/>
    <mergeCell ref="V119:V120"/>
    <mergeCell ref="V122:V123"/>
    <mergeCell ref="V140:V147"/>
    <mergeCell ref="V161:V168"/>
    <mergeCell ref="V128:V129"/>
    <mergeCell ref="V149:V150"/>
    <mergeCell ref="V152:V153"/>
    <mergeCell ref="V155:V156"/>
    <mergeCell ref="V173:V174"/>
    <mergeCell ref="V176:V177"/>
    <mergeCell ref="V179:V180"/>
    <mergeCell ref="V59:V60"/>
    <mergeCell ref="V62:V63"/>
    <mergeCell ref="V65:V66"/>
    <mergeCell ref="V92:V93"/>
    <mergeCell ref="V185:V192"/>
  </mergeCells>
  <conditionalFormatting sqref="L12:M12 L11">
    <cfRule type="containsText" dxfId="874" priority="2111" operator="containsText" text="NO">
      <formula>NOT(ISERROR(SEARCH("NO",L11)))</formula>
    </cfRule>
    <cfRule type="containsText" dxfId="873" priority="2112" operator="containsText" text="SI">
      <formula>NOT(ISERROR(SEARCH("SI",L11)))</formula>
    </cfRule>
  </conditionalFormatting>
  <conditionalFormatting sqref="M15">
    <cfRule type="containsText" dxfId="872" priority="2109" operator="containsText" text="NO">
      <formula>NOT(ISERROR(SEARCH("NO",M15)))</formula>
    </cfRule>
    <cfRule type="containsText" dxfId="871" priority="2110" operator="containsText" text="SI">
      <formula>NOT(ISERROR(SEARCH("SI",M15)))</formula>
    </cfRule>
  </conditionalFormatting>
  <conditionalFormatting sqref="M18">
    <cfRule type="containsText" dxfId="870" priority="2107" operator="containsText" text="NO">
      <formula>NOT(ISERROR(SEARCH("NO",M18)))</formula>
    </cfRule>
    <cfRule type="containsText" dxfId="869" priority="2108" operator="containsText" text="SI">
      <formula>NOT(ISERROR(SEARCH("SI",M18)))</formula>
    </cfRule>
  </conditionalFormatting>
  <conditionalFormatting sqref="M21">
    <cfRule type="containsText" dxfId="868" priority="2105" operator="containsText" text="NO">
      <formula>NOT(ISERROR(SEARCH("NO",M21)))</formula>
    </cfRule>
    <cfRule type="containsText" dxfId="867" priority="2106" operator="containsText" text="SI">
      <formula>NOT(ISERROR(SEARCH("SI",M21)))</formula>
    </cfRule>
  </conditionalFormatting>
  <conditionalFormatting sqref="M36">
    <cfRule type="containsText" dxfId="866" priority="2085" operator="containsText" text="NO">
      <formula>NOT(ISERROR(SEARCH("NO",M36)))</formula>
    </cfRule>
    <cfRule type="containsText" dxfId="865" priority="2086" operator="containsText" text="SI">
      <formula>NOT(ISERROR(SEARCH("SI",M36)))</formula>
    </cfRule>
  </conditionalFormatting>
  <conditionalFormatting sqref="M39">
    <cfRule type="containsText" dxfId="864" priority="2083" operator="containsText" text="NO">
      <formula>NOT(ISERROR(SEARCH("NO",M39)))</formula>
    </cfRule>
    <cfRule type="containsText" dxfId="863" priority="2084" operator="containsText" text="SI">
      <formula>NOT(ISERROR(SEARCH("SI",M39)))</formula>
    </cfRule>
  </conditionalFormatting>
  <conditionalFormatting sqref="M24">
    <cfRule type="containsText" dxfId="862" priority="2099" operator="containsText" text="NO">
      <formula>NOT(ISERROR(SEARCH("NO",M24)))</formula>
    </cfRule>
    <cfRule type="containsText" dxfId="861" priority="2100" operator="containsText" text="SI">
      <formula>NOT(ISERROR(SEARCH("SI",M24)))</formula>
    </cfRule>
  </conditionalFormatting>
  <conditionalFormatting sqref="M27">
    <cfRule type="containsText" dxfId="860" priority="2097" operator="containsText" text="NO">
      <formula>NOT(ISERROR(SEARCH("NO",M27)))</formula>
    </cfRule>
    <cfRule type="containsText" dxfId="859" priority="2098" operator="containsText" text="SI">
      <formula>NOT(ISERROR(SEARCH("SI",M27)))</formula>
    </cfRule>
  </conditionalFormatting>
  <conditionalFormatting sqref="M30">
    <cfRule type="containsText" dxfId="858" priority="2095" operator="containsText" text="NO">
      <formula>NOT(ISERROR(SEARCH("NO",M30)))</formula>
    </cfRule>
    <cfRule type="containsText" dxfId="857" priority="2096" operator="containsText" text="SI">
      <formula>NOT(ISERROR(SEARCH("SI",M30)))</formula>
    </cfRule>
  </conditionalFormatting>
  <conditionalFormatting sqref="M45">
    <cfRule type="containsText" dxfId="856" priority="2075" operator="containsText" text="NO">
      <formula>NOT(ISERROR(SEARCH("NO",M45)))</formula>
    </cfRule>
    <cfRule type="containsText" dxfId="855" priority="2076" operator="containsText" text="SI">
      <formula>NOT(ISERROR(SEARCH("SI",M45)))</formula>
    </cfRule>
  </conditionalFormatting>
  <conditionalFormatting sqref="M48">
    <cfRule type="containsText" dxfId="854" priority="2073" operator="containsText" text="NO">
      <formula>NOT(ISERROR(SEARCH("NO",M48)))</formula>
    </cfRule>
    <cfRule type="containsText" dxfId="853" priority="2074" operator="containsText" text="SI">
      <formula>NOT(ISERROR(SEARCH("SI",M48)))</formula>
    </cfRule>
  </conditionalFormatting>
  <conditionalFormatting sqref="M51">
    <cfRule type="containsText" dxfId="852" priority="2071" operator="containsText" text="NO">
      <formula>NOT(ISERROR(SEARCH("NO",M51)))</formula>
    </cfRule>
    <cfRule type="containsText" dxfId="851" priority="2072" operator="containsText" text="SI">
      <formula>NOT(ISERROR(SEARCH("SI",M51)))</formula>
    </cfRule>
  </conditionalFormatting>
  <conditionalFormatting sqref="M33">
    <cfRule type="containsText" dxfId="850" priority="2087" operator="containsText" text="NO">
      <formula>NOT(ISERROR(SEARCH("NO",M33)))</formula>
    </cfRule>
    <cfRule type="containsText" dxfId="849" priority="2088" operator="containsText" text="SI">
      <formula>NOT(ISERROR(SEARCH("SI",M33)))</formula>
    </cfRule>
  </conditionalFormatting>
  <conditionalFormatting sqref="M42">
    <cfRule type="containsText" dxfId="848" priority="2077" operator="containsText" text="NO">
      <formula>NOT(ISERROR(SEARCH("NO",M42)))</formula>
    </cfRule>
    <cfRule type="containsText" dxfId="847" priority="2078" operator="containsText" text="SI">
      <formula>NOT(ISERROR(SEARCH("SI",M42)))</formula>
    </cfRule>
  </conditionalFormatting>
  <conditionalFormatting sqref="M54">
    <cfRule type="containsText" dxfId="846" priority="2069" operator="containsText" text="NO">
      <formula>NOT(ISERROR(SEARCH("NO",M54)))</formula>
    </cfRule>
    <cfRule type="containsText" dxfId="845" priority="2070" operator="containsText" text="SI">
      <formula>NOT(ISERROR(SEARCH("SI",M54)))</formula>
    </cfRule>
  </conditionalFormatting>
  <conditionalFormatting sqref="M57">
    <cfRule type="containsText" dxfId="844" priority="2067" operator="containsText" text="NO">
      <formula>NOT(ISERROR(SEARCH("NO",M57)))</formula>
    </cfRule>
    <cfRule type="containsText" dxfId="843" priority="2068" operator="containsText" text="SI">
      <formula>NOT(ISERROR(SEARCH("SI",M57)))</formula>
    </cfRule>
  </conditionalFormatting>
  <conditionalFormatting sqref="M78">
    <cfRule type="containsText" dxfId="842" priority="2047" operator="containsText" text="NO">
      <formula>NOT(ISERROR(SEARCH("NO",M78)))</formula>
    </cfRule>
    <cfRule type="containsText" dxfId="841" priority="2048" operator="containsText" text="SI">
      <formula>NOT(ISERROR(SEARCH("SI",M78)))</formula>
    </cfRule>
  </conditionalFormatting>
  <conditionalFormatting sqref="M69">
    <cfRule type="containsText" dxfId="840" priority="2053" operator="containsText" text="NO">
      <formula>NOT(ISERROR(SEARCH("NO",M69)))</formula>
    </cfRule>
    <cfRule type="containsText" dxfId="839" priority="2054" operator="containsText" text="SI">
      <formula>NOT(ISERROR(SEARCH("SI",M69)))</formula>
    </cfRule>
  </conditionalFormatting>
  <conditionalFormatting sqref="M72">
    <cfRule type="containsText" dxfId="838" priority="2051" operator="containsText" text="NO">
      <formula>NOT(ISERROR(SEARCH("NO",M72)))</formula>
    </cfRule>
    <cfRule type="containsText" dxfId="837" priority="2052" operator="containsText" text="SI">
      <formula>NOT(ISERROR(SEARCH("SI",M72)))</formula>
    </cfRule>
  </conditionalFormatting>
  <conditionalFormatting sqref="M75">
    <cfRule type="containsText" dxfId="836" priority="2049" operator="containsText" text="NO">
      <formula>NOT(ISERROR(SEARCH("NO",M75)))</formula>
    </cfRule>
    <cfRule type="containsText" dxfId="835" priority="2050" operator="containsText" text="SI">
      <formula>NOT(ISERROR(SEARCH("SI",M75)))</formula>
    </cfRule>
  </conditionalFormatting>
  <conditionalFormatting sqref="M81">
    <cfRule type="containsText" dxfId="834" priority="2045" operator="containsText" text="NO">
      <formula>NOT(ISERROR(SEARCH("NO",M81)))</formula>
    </cfRule>
    <cfRule type="containsText" dxfId="833" priority="2046" operator="containsText" text="SI">
      <formula>NOT(ISERROR(SEARCH("SI",M81)))</formula>
    </cfRule>
  </conditionalFormatting>
  <conditionalFormatting sqref="M84">
    <cfRule type="containsText" dxfId="832" priority="2043" operator="containsText" text="NO">
      <formula>NOT(ISERROR(SEARCH("NO",M84)))</formula>
    </cfRule>
    <cfRule type="containsText" dxfId="831" priority="2044" operator="containsText" text="SI">
      <formula>NOT(ISERROR(SEARCH("SI",M84)))</formula>
    </cfRule>
  </conditionalFormatting>
  <conditionalFormatting sqref="M87">
    <cfRule type="containsText" dxfId="830" priority="2035" operator="containsText" text="NO">
      <formula>NOT(ISERROR(SEARCH("NO",M87)))</formula>
    </cfRule>
    <cfRule type="containsText" dxfId="829" priority="2036" operator="containsText" text="SI">
      <formula>NOT(ISERROR(SEARCH("SI",M87)))</formula>
    </cfRule>
  </conditionalFormatting>
  <conditionalFormatting sqref="M90">
    <cfRule type="containsText" dxfId="828" priority="2033" operator="containsText" text="NO">
      <formula>NOT(ISERROR(SEARCH("NO",M90)))</formula>
    </cfRule>
    <cfRule type="containsText" dxfId="827" priority="2034" operator="containsText" text="SI">
      <formula>NOT(ISERROR(SEARCH("SI",M90)))</formula>
    </cfRule>
  </conditionalFormatting>
  <conditionalFormatting sqref="M102">
    <cfRule type="containsText" dxfId="826" priority="2013" operator="containsText" text="NO">
      <formula>NOT(ISERROR(SEARCH("NO",M102)))</formula>
    </cfRule>
    <cfRule type="containsText" dxfId="825" priority="2014" operator="containsText" text="SI">
      <formula>NOT(ISERROR(SEARCH("SI",M102)))</formula>
    </cfRule>
  </conditionalFormatting>
  <conditionalFormatting sqref="M105">
    <cfRule type="containsText" dxfId="824" priority="2011" operator="containsText" text="NO">
      <formula>NOT(ISERROR(SEARCH("NO",M105)))</formula>
    </cfRule>
    <cfRule type="containsText" dxfId="823" priority="2012" operator="containsText" text="SI">
      <formula>NOT(ISERROR(SEARCH("SI",M105)))</formula>
    </cfRule>
  </conditionalFormatting>
  <conditionalFormatting sqref="M108">
    <cfRule type="containsText" dxfId="822" priority="2009" operator="containsText" text="NO">
      <formula>NOT(ISERROR(SEARCH("NO",M108)))</formula>
    </cfRule>
    <cfRule type="containsText" dxfId="821" priority="2010" operator="containsText" text="SI">
      <formula>NOT(ISERROR(SEARCH("SI",M108)))</formula>
    </cfRule>
  </conditionalFormatting>
  <conditionalFormatting sqref="M123">
    <cfRule type="containsText" dxfId="820" priority="1989" operator="containsText" text="NO">
      <formula>NOT(ISERROR(SEARCH("NO",M123)))</formula>
    </cfRule>
    <cfRule type="containsText" dxfId="819" priority="1990" operator="containsText" text="SI">
      <formula>NOT(ISERROR(SEARCH("SI",M123)))</formula>
    </cfRule>
  </conditionalFormatting>
  <conditionalFormatting sqref="M126">
    <cfRule type="containsText" dxfId="818" priority="1987" operator="containsText" text="NO">
      <formula>NOT(ISERROR(SEARCH("NO",M126)))</formula>
    </cfRule>
    <cfRule type="containsText" dxfId="817" priority="1988" operator="containsText" text="SI">
      <formula>NOT(ISERROR(SEARCH("SI",M126)))</formula>
    </cfRule>
  </conditionalFormatting>
  <conditionalFormatting sqref="M120">
    <cfRule type="containsText" dxfId="816" priority="1991" operator="containsText" text="NO">
      <formula>NOT(ISERROR(SEARCH("NO",M120)))</formula>
    </cfRule>
    <cfRule type="containsText" dxfId="815" priority="1992" operator="containsText" text="SI">
      <formula>NOT(ISERROR(SEARCH("SI",M120)))</formula>
    </cfRule>
  </conditionalFormatting>
  <conditionalFormatting sqref="M129">
    <cfRule type="containsText" dxfId="814" priority="1957" operator="containsText" text="NO">
      <formula>NOT(ISERROR(SEARCH("NO",M129)))</formula>
    </cfRule>
    <cfRule type="containsText" dxfId="813" priority="1958" operator="containsText" text="SI">
      <formula>NOT(ISERROR(SEARCH("SI",M129)))</formula>
    </cfRule>
  </conditionalFormatting>
  <conditionalFormatting sqref="M132">
    <cfRule type="containsText" dxfId="812" priority="1955" operator="containsText" text="NO">
      <formula>NOT(ISERROR(SEARCH("NO",M132)))</formula>
    </cfRule>
    <cfRule type="containsText" dxfId="811" priority="1956" operator="containsText" text="SI">
      <formula>NOT(ISERROR(SEARCH("SI",M132)))</formula>
    </cfRule>
  </conditionalFormatting>
  <conditionalFormatting sqref="M135">
    <cfRule type="containsText" dxfId="810" priority="1953" operator="containsText" text="NO">
      <formula>NOT(ISERROR(SEARCH("NO",M135)))</formula>
    </cfRule>
    <cfRule type="containsText" dxfId="809" priority="1954" operator="containsText" text="SI">
      <formula>NOT(ISERROR(SEARCH("SI",M135)))</formula>
    </cfRule>
  </conditionalFormatting>
  <conditionalFormatting sqref="M138">
    <cfRule type="containsText" dxfId="808" priority="1951" operator="containsText" text="NO">
      <formula>NOT(ISERROR(SEARCH("NO",M138)))</formula>
    </cfRule>
    <cfRule type="containsText" dxfId="807" priority="1952" operator="containsText" text="SI">
      <formula>NOT(ISERROR(SEARCH("SI",M138)))</formula>
    </cfRule>
  </conditionalFormatting>
  <conditionalFormatting sqref="M141">
    <cfRule type="containsText" dxfId="806" priority="1949" operator="containsText" text="NO">
      <formula>NOT(ISERROR(SEARCH("NO",M141)))</formula>
    </cfRule>
    <cfRule type="containsText" dxfId="805" priority="1950" operator="containsText" text="SI">
      <formula>NOT(ISERROR(SEARCH("SI",M141)))</formula>
    </cfRule>
  </conditionalFormatting>
  <conditionalFormatting sqref="M144">
    <cfRule type="containsText" dxfId="804" priority="1947" operator="containsText" text="NO">
      <formula>NOT(ISERROR(SEARCH("NO",M144)))</formula>
    </cfRule>
    <cfRule type="containsText" dxfId="803" priority="1948" operator="containsText" text="SI">
      <formula>NOT(ISERROR(SEARCH("SI",M144)))</formula>
    </cfRule>
  </conditionalFormatting>
  <conditionalFormatting sqref="M147">
    <cfRule type="containsText" dxfId="802" priority="1945" operator="containsText" text="NO">
      <formula>NOT(ISERROR(SEARCH("NO",M147)))</formula>
    </cfRule>
    <cfRule type="containsText" dxfId="801" priority="1946" operator="containsText" text="SI">
      <formula>NOT(ISERROR(SEARCH("SI",M147)))</formula>
    </cfRule>
  </conditionalFormatting>
  <conditionalFormatting sqref="M150">
    <cfRule type="containsText" dxfId="800" priority="1913" operator="containsText" text="NO">
      <formula>NOT(ISERROR(SEARCH("NO",M150)))</formula>
    </cfRule>
    <cfRule type="containsText" dxfId="799" priority="1914" operator="containsText" text="SI">
      <formula>NOT(ISERROR(SEARCH("SI",M150)))</formula>
    </cfRule>
  </conditionalFormatting>
  <conditionalFormatting sqref="M153">
    <cfRule type="containsText" dxfId="798" priority="1911" operator="containsText" text="NO">
      <formula>NOT(ISERROR(SEARCH("NO",M153)))</formula>
    </cfRule>
    <cfRule type="containsText" dxfId="797" priority="1912" operator="containsText" text="SI">
      <formula>NOT(ISERROR(SEARCH("SI",M153)))</formula>
    </cfRule>
  </conditionalFormatting>
  <conditionalFormatting sqref="M156">
    <cfRule type="containsText" dxfId="796" priority="1909" operator="containsText" text="NO">
      <formula>NOT(ISERROR(SEARCH("NO",M156)))</formula>
    </cfRule>
    <cfRule type="containsText" dxfId="795" priority="1910" operator="containsText" text="SI">
      <formula>NOT(ISERROR(SEARCH("SI",M156)))</formula>
    </cfRule>
  </conditionalFormatting>
  <conditionalFormatting sqref="M159">
    <cfRule type="containsText" dxfId="794" priority="1907" operator="containsText" text="NO">
      <formula>NOT(ISERROR(SEARCH("NO",M159)))</formula>
    </cfRule>
    <cfRule type="containsText" dxfId="793" priority="1908" operator="containsText" text="SI">
      <formula>NOT(ISERROR(SEARCH("SI",M159)))</formula>
    </cfRule>
  </conditionalFormatting>
  <conditionalFormatting sqref="M162">
    <cfRule type="containsText" dxfId="792" priority="1905" operator="containsText" text="NO">
      <formula>NOT(ISERROR(SEARCH("NO",M162)))</formula>
    </cfRule>
    <cfRule type="containsText" dxfId="791" priority="1906" operator="containsText" text="SI">
      <formula>NOT(ISERROR(SEARCH("SI",M162)))</formula>
    </cfRule>
  </conditionalFormatting>
  <conditionalFormatting sqref="M165">
    <cfRule type="containsText" dxfId="790" priority="1903" operator="containsText" text="NO">
      <formula>NOT(ISERROR(SEARCH("NO",M165)))</formula>
    </cfRule>
    <cfRule type="containsText" dxfId="789" priority="1904" operator="containsText" text="SI">
      <formula>NOT(ISERROR(SEARCH("SI",M165)))</formula>
    </cfRule>
  </conditionalFormatting>
  <conditionalFormatting sqref="M168">
    <cfRule type="containsText" dxfId="788" priority="1901" operator="containsText" text="NO">
      <formula>NOT(ISERROR(SEARCH("NO",M168)))</formula>
    </cfRule>
    <cfRule type="containsText" dxfId="787" priority="1902" operator="containsText" text="SI">
      <formula>NOT(ISERROR(SEARCH("SI",M168)))</formula>
    </cfRule>
  </conditionalFormatting>
  <conditionalFormatting sqref="M171">
    <cfRule type="containsText" dxfId="786" priority="1865" operator="containsText" text="NO">
      <formula>NOT(ISERROR(SEARCH("NO",M171)))</formula>
    </cfRule>
    <cfRule type="containsText" dxfId="785" priority="1866" operator="containsText" text="SI">
      <formula>NOT(ISERROR(SEARCH("SI",M171)))</formula>
    </cfRule>
  </conditionalFormatting>
  <conditionalFormatting sqref="L175:M175 L178:M178 L181:M181 M174">
    <cfRule type="containsText" dxfId="784" priority="1863" operator="containsText" text="NO">
      <formula>NOT(ISERROR(SEARCH("NO",L174)))</formula>
    </cfRule>
    <cfRule type="containsText" dxfId="783" priority="1864" operator="containsText" text="SI">
      <formula>NOT(ISERROR(SEARCH("SI",L174)))</formula>
    </cfRule>
  </conditionalFormatting>
  <conditionalFormatting sqref="L5:N5">
    <cfRule type="containsText" dxfId="782" priority="1861" operator="containsText" text="NO">
      <formula>NOT(ISERROR(SEARCH("NO",L5)))</formula>
    </cfRule>
    <cfRule type="containsText" dxfId="781" priority="1862" operator="containsText" text="SI">
      <formula>NOT(ISERROR(SEARCH("SI",L5)))</formula>
    </cfRule>
  </conditionalFormatting>
  <conditionalFormatting sqref="R175 R178 R181">
    <cfRule type="cellIs" dxfId="780" priority="1447" operator="between">
      <formula>0.76</formula>
      <formula>1</formula>
    </cfRule>
    <cfRule type="cellIs" dxfId="779" priority="1448" operator="between">
      <formula>0.51</formula>
      <formula>0.75</formula>
    </cfRule>
    <cfRule type="cellIs" dxfId="778" priority="1449" operator="between">
      <formula>0.36</formula>
      <formula>0.5</formula>
    </cfRule>
    <cfRule type="cellIs" dxfId="777" priority="1450" operator="between">
      <formula>0.05</formula>
      <formula>0.35</formula>
    </cfRule>
  </conditionalFormatting>
  <conditionalFormatting sqref="M177">
    <cfRule type="containsText" dxfId="776" priority="1357" operator="containsText" text="NO">
      <formula>NOT(ISERROR(SEARCH("NO",M177)))</formula>
    </cfRule>
    <cfRule type="containsText" dxfId="775" priority="1358" operator="containsText" text="SI">
      <formula>NOT(ISERROR(SEARCH("SI",M177)))</formula>
    </cfRule>
  </conditionalFormatting>
  <conditionalFormatting sqref="M180">
    <cfRule type="containsText" dxfId="774" priority="1351" operator="containsText" text="NO">
      <formula>NOT(ISERROR(SEARCH("NO",M180)))</formula>
    </cfRule>
    <cfRule type="containsText" dxfId="773" priority="1352" operator="containsText" text="SI">
      <formula>NOT(ISERROR(SEARCH("SI",M180)))</formula>
    </cfRule>
  </conditionalFormatting>
  <conditionalFormatting sqref="M183">
    <cfRule type="containsText" dxfId="772" priority="1345" operator="containsText" text="NO">
      <formula>NOT(ISERROR(SEARCH("NO",M183)))</formula>
    </cfRule>
    <cfRule type="containsText" dxfId="771" priority="1346" operator="containsText" text="SI">
      <formula>NOT(ISERROR(SEARCH("SI",M183)))</formula>
    </cfRule>
  </conditionalFormatting>
  <conditionalFormatting sqref="M186">
    <cfRule type="containsText" dxfId="770" priority="1339" operator="containsText" text="NO">
      <formula>NOT(ISERROR(SEARCH("NO",M186)))</formula>
    </cfRule>
    <cfRule type="containsText" dxfId="769" priority="1340" operator="containsText" text="SI">
      <formula>NOT(ISERROR(SEARCH("SI",M186)))</formula>
    </cfRule>
  </conditionalFormatting>
  <conditionalFormatting sqref="M189">
    <cfRule type="containsText" dxfId="768" priority="1333" operator="containsText" text="NO">
      <formula>NOT(ISERROR(SEARCH("NO",M189)))</formula>
    </cfRule>
    <cfRule type="containsText" dxfId="767" priority="1334" operator="containsText" text="SI">
      <formula>NOT(ISERROR(SEARCH("SI",M189)))</formula>
    </cfRule>
  </conditionalFormatting>
  <conditionalFormatting sqref="M192">
    <cfRule type="containsText" dxfId="766" priority="1327" operator="containsText" text="NO">
      <formula>NOT(ISERROR(SEARCH("NO",M192)))</formula>
    </cfRule>
    <cfRule type="containsText" dxfId="765" priority="1328" operator="containsText" text="SI">
      <formula>NOT(ISERROR(SEARCH("SI",M192)))</formula>
    </cfRule>
  </conditionalFormatting>
  <conditionalFormatting sqref="M195">
    <cfRule type="containsText" dxfId="764" priority="1321" operator="containsText" text="NO">
      <formula>NOT(ISERROR(SEARCH("NO",M195)))</formula>
    </cfRule>
    <cfRule type="containsText" dxfId="763" priority="1322" operator="containsText" text="SI">
      <formula>NOT(ISERROR(SEARCH("SI",M195)))</formula>
    </cfRule>
  </conditionalFormatting>
  <conditionalFormatting sqref="M198">
    <cfRule type="containsText" dxfId="762" priority="1315" operator="containsText" text="NO">
      <formula>NOT(ISERROR(SEARCH("NO",M198)))</formula>
    </cfRule>
    <cfRule type="containsText" dxfId="761" priority="1316" operator="containsText" text="SI">
      <formula>NOT(ISERROR(SEARCH("SI",M198)))</formula>
    </cfRule>
  </conditionalFormatting>
  <conditionalFormatting sqref="M201">
    <cfRule type="containsText" dxfId="760" priority="1309" operator="containsText" text="NO">
      <formula>NOT(ISERROR(SEARCH("NO",M201)))</formula>
    </cfRule>
    <cfRule type="containsText" dxfId="759" priority="1310" operator="containsText" text="SI">
      <formula>NOT(ISERROR(SEARCH("SI",M201)))</formula>
    </cfRule>
  </conditionalFormatting>
  <conditionalFormatting sqref="M204">
    <cfRule type="containsText" dxfId="758" priority="1303" operator="containsText" text="NO">
      <formula>NOT(ISERROR(SEARCH("NO",M204)))</formula>
    </cfRule>
    <cfRule type="containsText" dxfId="757" priority="1304" operator="containsText" text="SI">
      <formula>NOT(ISERROR(SEARCH("SI",M204)))</formula>
    </cfRule>
  </conditionalFormatting>
  <conditionalFormatting sqref="M207">
    <cfRule type="containsText" dxfId="756" priority="1297" operator="containsText" text="NO">
      <formula>NOT(ISERROR(SEARCH("NO",M207)))</formula>
    </cfRule>
    <cfRule type="containsText" dxfId="755" priority="1298" operator="containsText" text="SI">
      <formula>NOT(ISERROR(SEARCH("SI",M207)))</formula>
    </cfRule>
  </conditionalFormatting>
  <conditionalFormatting sqref="M210">
    <cfRule type="containsText" dxfId="754" priority="1291" operator="containsText" text="NO">
      <formula>NOT(ISERROR(SEARCH("NO",M210)))</formula>
    </cfRule>
    <cfRule type="containsText" dxfId="753" priority="1292" operator="containsText" text="SI">
      <formula>NOT(ISERROR(SEARCH("SI",M210)))</formula>
    </cfRule>
  </conditionalFormatting>
  <conditionalFormatting sqref="L14:L15">
    <cfRule type="containsText" dxfId="752" priority="1285" operator="containsText" text="NO">
      <formula>NOT(ISERROR(SEARCH("NO",L14)))</formula>
    </cfRule>
    <cfRule type="containsText" dxfId="751" priority="1286" operator="containsText" text="SI">
      <formula>NOT(ISERROR(SEARCH("SI",L14)))</formula>
    </cfRule>
  </conditionalFormatting>
  <conditionalFormatting sqref="L17:L18">
    <cfRule type="containsText" dxfId="750" priority="1283" operator="containsText" text="NO">
      <formula>NOT(ISERROR(SEARCH("NO",L17)))</formula>
    </cfRule>
    <cfRule type="containsText" dxfId="749" priority="1284" operator="containsText" text="SI">
      <formula>NOT(ISERROR(SEARCH("SI",L17)))</formula>
    </cfRule>
  </conditionalFormatting>
  <conditionalFormatting sqref="L20:L21">
    <cfRule type="containsText" dxfId="748" priority="1281" operator="containsText" text="NO">
      <formula>NOT(ISERROR(SEARCH("NO",L20)))</formula>
    </cfRule>
    <cfRule type="containsText" dxfId="747" priority="1282" operator="containsText" text="SI">
      <formula>NOT(ISERROR(SEARCH("SI",L20)))</formula>
    </cfRule>
  </conditionalFormatting>
  <conditionalFormatting sqref="L23:L24">
    <cfRule type="containsText" dxfId="746" priority="1279" operator="containsText" text="NO">
      <formula>NOT(ISERROR(SEARCH("NO",L23)))</formula>
    </cfRule>
    <cfRule type="containsText" dxfId="745" priority="1280" operator="containsText" text="SI">
      <formula>NOT(ISERROR(SEARCH("SI",L23)))</formula>
    </cfRule>
  </conditionalFormatting>
  <conditionalFormatting sqref="L26:L27">
    <cfRule type="containsText" dxfId="744" priority="1277" operator="containsText" text="NO">
      <formula>NOT(ISERROR(SEARCH("NO",L26)))</formula>
    </cfRule>
    <cfRule type="containsText" dxfId="743" priority="1278" operator="containsText" text="SI">
      <formula>NOT(ISERROR(SEARCH("SI",L26)))</formula>
    </cfRule>
  </conditionalFormatting>
  <conditionalFormatting sqref="L29:L30">
    <cfRule type="containsText" dxfId="742" priority="1275" operator="containsText" text="NO">
      <formula>NOT(ISERROR(SEARCH("NO",L29)))</formula>
    </cfRule>
    <cfRule type="containsText" dxfId="741" priority="1276" operator="containsText" text="SI">
      <formula>NOT(ISERROR(SEARCH("SI",L29)))</formula>
    </cfRule>
  </conditionalFormatting>
  <conditionalFormatting sqref="L32:L33">
    <cfRule type="containsText" dxfId="740" priority="1273" operator="containsText" text="NO">
      <formula>NOT(ISERROR(SEARCH("NO",L32)))</formula>
    </cfRule>
    <cfRule type="containsText" dxfId="739" priority="1274" operator="containsText" text="SI">
      <formula>NOT(ISERROR(SEARCH("SI",L32)))</formula>
    </cfRule>
  </conditionalFormatting>
  <conditionalFormatting sqref="L35:L36">
    <cfRule type="containsText" dxfId="738" priority="1271" operator="containsText" text="NO">
      <formula>NOT(ISERROR(SEARCH("NO",L35)))</formula>
    </cfRule>
    <cfRule type="containsText" dxfId="737" priority="1272" operator="containsText" text="SI">
      <formula>NOT(ISERROR(SEARCH("SI",L35)))</formula>
    </cfRule>
  </conditionalFormatting>
  <conditionalFormatting sqref="L38:L39">
    <cfRule type="containsText" dxfId="736" priority="1269" operator="containsText" text="NO">
      <formula>NOT(ISERROR(SEARCH("NO",L38)))</formula>
    </cfRule>
    <cfRule type="containsText" dxfId="735" priority="1270" operator="containsText" text="SI">
      <formula>NOT(ISERROR(SEARCH("SI",L38)))</formula>
    </cfRule>
  </conditionalFormatting>
  <conditionalFormatting sqref="L41:L42">
    <cfRule type="containsText" dxfId="734" priority="1267" operator="containsText" text="NO">
      <formula>NOT(ISERROR(SEARCH("NO",L41)))</formula>
    </cfRule>
    <cfRule type="containsText" dxfId="733" priority="1268" operator="containsText" text="SI">
      <formula>NOT(ISERROR(SEARCH("SI",L41)))</formula>
    </cfRule>
  </conditionalFormatting>
  <conditionalFormatting sqref="L44:L45">
    <cfRule type="containsText" dxfId="732" priority="1265" operator="containsText" text="NO">
      <formula>NOT(ISERROR(SEARCH("NO",L44)))</formula>
    </cfRule>
    <cfRule type="containsText" dxfId="731" priority="1266" operator="containsText" text="SI">
      <formula>NOT(ISERROR(SEARCH("SI",L44)))</formula>
    </cfRule>
  </conditionalFormatting>
  <conditionalFormatting sqref="L47:L48">
    <cfRule type="containsText" dxfId="730" priority="1263" operator="containsText" text="NO">
      <formula>NOT(ISERROR(SEARCH("NO",L47)))</formula>
    </cfRule>
    <cfRule type="containsText" dxfId="729" priority="1264" operator="containsText" text="SI">
      <formula>NOT(ISERROR(SEARCH("SI",L47)))</formula>
    </cfRule>
  </conditionalFormatting>
  <conditionalFormatting sqref="L50:L51">
    <cfRule type="containsText" dxfId="728" priority="1261" operator="containsText" text="NO">
      <formula>NOT(ISERROR(SEARCH("NO",L50)))</formula>
    </cfRule>
    <cfRule type="containsText" dxfId="727" priority="1262" operator="containsText" text="SI">
      <formula>NOT(ISERROR(SEARCH("SI",L50)))</formula>
    </cfRule>
  </conditionalFormatting>
  <conditionalFormatting sqref="L53:L54">
    <cfRule type="containsText" dxfId="726" priority="1259" operator="containsText" text="NO">
      <formula>NOT(ISERROR(SEARCH("NO",L53)))</formula>
    </cfRule>
    <cfRule type="containsText" dxfId="725" priority="1260" operator="containsText" text="SI">
      <formula>NOT(ISERROR(SEARCH("SI",L53)))</formula>
    </cfRule>
  </conditionalFormatting>
  <conditionalFormatting sqref="L56:L57">
    <cfRule type="containsText" dxfId="724" priority="1257" operator="containsText" text="NO">
      <formula>NOT(ISERROR(SEARCH("NO",L56)))</formula>
    </cfRule>
    <cfRule type="containsText" dxfId="723" priority="1258" operator="containsText" text="SI">
      <formula>NOT(ISERROR(SEARCH("SI",L56)))</formula>
    </cfRule>
  </conditionalFormatting>
  <conditionalFormatting sqref="L68:L69">
    <cfRule type="containsText" dxfId="722" priority="1249" operator="containsText" text="NO">
      <formula>NOT(ISERROR(SEARCH("NO",L68)))</formula>
    </cfRule>
    <cfRule type="containsText" dxfId="721" priority="1250" operator="containsText" text="SI">
      <formula>NOT(ISERROR(SEARCH("SI",L68)))</formula>
    </cfRule>
  </conditionalFormatting>
  <conditionalFormatting sqref="L71:L72">
    <cfRule type="containsText" dxfId="720" priority="1247" operator="containsText" text="NO">
      <formula>NOT(ISERROR(SEARCH("NO",L71)))</formula>
    </cfRule>
    <cfRule type="containsText" dxfId="719" priority="1248" operator="containsText" text="SI">
      <formula>NOT(ISERROR(SEARCH("SI",L71)))</formula>
    </cfRule>
  </conditionalFormatting>
  <conditionalFormatting sqref="L74:L75">
    <cfRule type="containsText" dxfId="718" priority="1245" operator="containsText" text="NO">
      <formula>NOT(ISERROR(SEARCH("NO",L74)))</formula>
    </cfRule>
    <cfRule type="containsText" dxfId="717" priority="1246" operator="containsText" text="SI">
      <formula>NOT(ISERROR(SEARCH("SI",L74)))</formula>
    </cfRule>
  </conditionalFormatting>
  <conditionalFormatting sqref="L77:L78">
    <cfRule type="containsText" dxfId="716" priority="1243" operator="containsText" text="NO">
      <formula>NOT(ISERROR(SEARCH("NO",L77)))</formula>
    </cfRule>
    <cfRule type="containsText" dxfId="715" priority="1244" operator="containsText" text="SI">
      <formula>NOT(ISERROR(SEARCH("SI",L77)))</formula>
    </cfRule>
  </conditionalFormatting>
  <conditionalFormatting sqref="L80:L81">
    <cfRule type="containsText" dxfId="714" priority="1241" operator="containsText" text="NO">
      <formula>NOT(ISERROR(SEARCH("NO",L80)))</formula>
    </cfRule>
    <cfRule type="containsText" dxfId="713" priority="1242" operator="containsText" text="SI">
      <formula>NOT(ISERROR(SEARCH("SI",L80)))</formula>
    </cfRule>
  </conditionalFormatting>
  <conditionalFormatting sqref="L83:L84">
    <cfRule type="containsText" dxfId="712" priority="1239" operator="containsText" text="NO">
      <formula>NOT(ISERROR(SEARCH("NO",L83)))</formula>
    </cfRule>
    <cfRule type="containsText" dxfId="711" priority="1240" operator="containsText" text="SI">
      <formula>NOT(ISERROR(SEARCH("SI",L83)))</formula>
    </cfRule>
  </conditionalFormatting>
  <conditionalFormatting sqref="L86:L87">
    <cfRule type="containsText" dxfId="710" priority="1237" operator="containsText" text="NO">
      <formula>NOT(ISERROR(SEARCH("NO",L86)))</formula>
    </cfRule>
    <cfRule type="containsText" dxfId="709" priority="1238" operator="containsText" text="SI">
      <formula>NOT(ISERROR(SEARCH("SI",L86)))</formula>
    </cfRule>
  </conditionalFormatting>
  <conditionalFormatting sqref="L89:L90">
    <cfRule type="containsText" dxfId="708" priority="1235" operator="containsText" text="NO">
      <formula>NOT(ISERROR(SEARCH("NO",L89)))</formula>
    </cfRule>
    <cfRule type="containsText" dxfId="707" priority="1236" operator="containsText" text="SI">
      <formula>NOT(ISERROR(SEARCH("SI",L89)))</formula>
    </cfRule>
  </conditionalFormatting>
  <conditionalFormatting sqref="L101:L102">
    <cfRule type="containsText" dxfId="706" priority="1227" operator="containsText" text="NO">
      <formula>NOT(ISERROR(SEARCH("NO",L101)))</formula>
    </cfRule>
    <cfRule type="containsText" dxfId="705" priority="1228" operator="containsText" text="SI">
      <formula>NOT(ISERROR(SEARCH("SI",L101)))</formula>
    </cfRule>
  </conditionalFormatting>
  <conditionalFormatting sqref="L104:L105">
    <cfRule type="containsText" dxfId="704" priority="1225" operator="containsText" text="NO">
      <formula>NOT(ISERROR(SEARCH("NO",L104)))</formula>
    </cfRule>
    <cfRule type="containsText" dxfId="703" priority="1226" operator="containsText" text="SI">
      <formula>NOT(ISERROR(SEARCH("SI",L104)))</formula>
    </cfRule>
  </conditionalFormatting>
  <conditionalFormatting sqref="L107:L108">
    <cfRule type="containsText" dxfId="702" priority="1223" operator="containsText" text="NO">
      <formula>NOT(ISERROR(SEARCH("NO",L107)))</formula>
    </cfRule>
    <cfRule type="containsText" dxfId="701" priority="1224" operator="containsText" text="SI">
      <formula>NOT(ISERROR(SEARCH("SI",L107)))</formula>
    </cfRule>
  </conditionalFormatting>
  <conditionalFormatting sqref="L119:L120">
    <cfRule type="containsText" dxfId="700" priority="1215" operator="containsText" text="NO">
      <formula>NOT(ISERROR(SEARCH("NO",L119)))</formula>
    </cfRule>
    <cfRule type="containsText" dxfId="699" priority="1216" operator="containsText" text="SI">
      <formula>NOT(ISERROR(SEARCH("SI",L119)))</formula>
    </cfRule>
  </conditionalFormatting>
  <conditionalFormatting sqref="L122:L123">
    <cfRule type="containsText" dxfId="698" priority="1213" operator="containsText" text="NO">
      <formula>NOT(ISERROR(SEARCH("NO",L122)))</formula>
    </cfRule>
    <cfRule type="containsText" dxfId="697" priority="1214" operator="containsText" text="SI">
      <formula>NOT(ISERROR(SEARCH("SI",L122)))</formula>
    </cfRule>
  </conditionalFormatting>
  <conditionalFormatting sqref="L125:L126">
    <cfRule type="containsText" dxfId="696" priority="1211" operator="containsText" text="NO">
      <formula>NOT(ISERROR(SEARCH("NO",L125)))</formula>
    </cfRule>
    <cfRule type="containsText" dxfId="695" priority="1212" operator="containsText" text="SI">
      <formula>NOT(ISERROR(SEARCH("SI",L125)))</formula>
    </cfRule>
  </conditionalFormatting>
  <conditionalFormatting sqref="L128:L129">
    <cfRule type="containsText" dxfId="694" priority="1209" operator="containsText" text="NO">
      <formula>NOT(ISERROR(SEARCH("NO",L128)))</formula>
    </cfRule>
    <cfRule type="containsText" dxfId="693" priority="1210" operator="containsText" text="SI">
      <formula>NOT(ISERROR(SEARCH("SI",L128)))</formula>
    </cfRule>
  </conditionalFormatting>
  <conditionalFormatting sqref="L131:L132">
    <cfRule type="containsText" dxfId="692" priority="1207" operator="containsText" text="NO">
      <formula>NOT(ISERROR(SEARCH("NO",L131)))</formula>
    </cfRule>
    <cfRule type="containsText" dxfId="691" priority="1208" operator="containsText" text="SI">
      <formula>NOT(ISERROR(SEARCH("SI",L131)))</formula>
    </cfRule>
  </conditionalFormatting>
  <conditionalFormatting sqref="L134:L135">
    <cfRule type="containsText" dxfId="690" priority="1205" operator="containsText" text="NO">
      <formula>NOT(ISERROR(SEARCH("NO",L134)))</formula>
    </cfRule>
    <cfRule type="containsText" dxfId="689" priority="1206" operator="containsText" text="SI">
      <formula>NOT(ISERROR(SEARCH("SI",L134)))</formula>
    </cfRule>
  </conditionalFormatting>
  <conditionalFormatting sqref="L137:L138">
    <cfRule type="containsText" dxfId="688" priority="1203" operator="containsText" text="NO">
      <formula>NOT(ISERROR(SEARCH("NO",L137)))</formula>
    </cfRule>
    <cfRule type="containsText" dxfId="687" priority="1204" operator="containsText" text="SI">
      <formula>NOT(ISERROR(SEARCH("SI",L137)))</formula>
    </cfRule>
  </conditionalFormatting>
  <conditionalFormatting sqref="L140:L141">
    <cfRule type="containsText" dxfId="686" priority="1201" operator="containsText" text="NO">
      <formula>NOT(ISERROR(SEARCH("NO",L140)))</formula>
    </cfRule>
    <cfRule type="containsText" dxfId="685" priority="1202" operator="containsText" text="SI">
      <formula>NOT(ISERROR(SEARCH("SI",L140)))</formula>
    </cfRule>
  </conditionalFormatting>
  <conditionalFormatting sqref="L143:L144">
    <cfRule type="containsText" dxfId="684" priority="1199" operator="containsText" text="NO">
      <formula>NOT(ISERROR(SEARCH("NO",L143)))</formula>
    </cfRule>
    <cfRule type="containsText" dxfId="683" priority="1200" operator="containsText" text="SI">
      <formula>NOT(ISERROR(SEARCH("SI",L143)))</formula>
    </cfRule>
  </conditionalFormatting>
  <conditionalFormatting sqref="L146:L147">
    <cfRule type="containsText" dxfId="682" priority="1197" operator="containsText" text="NO">
      <formula>NOT(ISERROR(SEARCH("NO",L146)))</formula>
    </cfRule>
    <cfRule type="containsText" dxfId="681" priority="1198" operator="containsText" text="SI">
      <formula>NOT(ISERROR(SEARCH("SI",L146)))</formula>
    </cfRule>
  </conditionalFormatting>
  <conditionalFormatting sqref="L149:L150">
    <cfRule type="containsText" dxfId="680" priority="1195" operator="containsText" text="NO">
      <formula>NOT(ISERROR(SEARCH("NO",L149)))</formula>
    </cfRule>
    <cfRule type="containsText" dxfId="679" priority="1196" operator="containsText" text="SI">
      <formula>NOT(ISERROR(SEARCH("SI",L149)))</formula>
    </cfRule>
  </conditionalFormatting>
  <conditionalFormatting sqref="L152:L153">
    <cfRule type="containsText" dxfId="678" priority="1193" operator="containsText" text="NO">
      <formula>NOT(ISERROR(SEARCH("NO",L152)))</formula>
    </cfRule>
    <cfRule type="containsText" dxfId="677" priority="1194" operator="containsText" text="SI">
      <formula>NOT(ISERROR(SEARCH("SI",L152)))</formula>
    </cfRule>
  </conditionalFormatting>
  <conditionalFormatting sqref="L155:L156">
    <cfRule type="containsText" dxfId="676" priority="1191" operator="containsText" text="NO">
      <formula>NOT(ISERROR(SEARCH("NO",L155)))</formula>
    </cfRule>
    <cfRule type="containsText" dxfId="675" priority="1192" operator="containsText" text="SI">
      <formula>NOT(ISERROR(SEARCH("SI",L155)))</formula>
    </cfRule>
  </conditionalFormatting>
  <conditionalFormatting sqref="L158:L159">
    <cfRule type="containsText" dxfId="674" priority="1189" operator="containsText" text="NO">
      <formula>NOT(ISERROR(SEARCH("NO",L158)))</formula>
    </cfRule>
    <cfRule type="containsText" dxfId="673" priority="1190" operator="containsText" text="SI">
      <formula>NOT(ISERROR(SEARCH("SI",L158)))</formula>
    </cfRule>
  </conditionalFormatting>
  <conditionalFormatting sqref="L161:L162">
    <cfRule type="containsText" dxfId="672" priority="1187" operator="containsText" text="NO">
      <formula>NOT(ISERROR(SEARCH("NO",L161)))</formula>
    </cfRule>
    <cfRule type="containsText" dxfId="671" priority="1188" operator="containsText" text="SI">
      <formula>NOT(ISERROR(SEARCH("SI",L161)))</formula>
    </cfRule>
  </conditionalFormatting>
  <conditionalFormatting sqref="L164:L165">
    <cfRule type="containsText" dxfId="670" priority="1185" operator="containsText" text="NO">
      <formula>NOT(ISERROR(SEARCH("NO",L164)))</formula>
    </cfRule>
    <cfRule type="containsText" dxfId="669" priority="1186" operator="containsText" text="SI">
      <formula>NOT(ISERROR(SEARCH("SI",L164)))</formula>
    </cfRule>
  </conditionalFormatting>
  <conditionalFormatting sqref="L167:L168">
    <cfRule type="containsText" dxfId="668" priority="1183" operator="containsText" text="NO">
      <formula>NOT(ISERROR(SEARCH("NO",L167)))</formula>
    </cfRule>
    <cfRule type="containsText" dxfId="667" priority="1184" operator="containsText" text="SI">
      <formula>NOT(ISERROR(SEARCH("SI",L167)))</formula>
    </cfRule>
  </conditionalFormatting>
  <conditionalFormatting sqref="L170:L171">
    <cfRule type="containsText" dxfId="666" priority="1181" operator="containsText" text="NO">
      <formula>NOT(ISERROR(SEARCH("NO",L170)))</formula>
    </cfRule>
    <cfRule type="containsText" dxfId="665" priority="1182" operator="containsText" text="SI">
      <formula>NOT(ISERROR(SEARCH("SI",L170)))</formula>
    </cfRule>
  </conditionalFormatting>
  <conditionalFormatting sqref="L173:L174">
    <cfRule type="containsText" dxfId="664" priority="1179" operator="containsText" text="NO">
      <formula>NOT(ISERROR(SEARCH("NO",L173)))</formula>
    </cfRule>
    <cfRule type="containsText" dxfId="663" priority="1180" operator="containsText" text="SI">
      <formula>NOT(ISERROR(SEARCH("SI",L173)))</formula>
    </cfRule>
  </conditionalFormatting>
  <conditionalFormatting sqref="L176:L177">
    <cfRule type="containsText" dxfId="662" priority="1177" operator="containsText" text="NO">
      <formula>NOT(ISERROR(SEARCH("NO",L176)))</formula>
    </cfRule>
    <cfRule type="containsText" dxfId="661" priority="1178" operator="containsText" text="SI">
      <formula>NOT(ISERROR(SEARCH("SI",L176)))</formula>
    </cfRule>
  </conditionalFormatting>
  <conditionalFormatting sqref="L179:L180">
    <cfRule type="containsText" dxfId="660" priority="1173" operator="containsText" text="NO">
      <formula>NOT(ISERROR(SEARCH("NO",L179)))</formula>
    </cfRule>
    <cfRule type="containsText" dxfId="659" priority="1174" operator="containsText" text="SI">
      <formula>NOT(ISERROR(SEARCH("SI",L179)))</formula>
    </cfRule>
  </conditionalFormatting>
  <conditionalFormatting sqref="L182:L183">
    <cfRule type="containsText" dxfId="658" priority="1171" operator="containsText" text="NO">
      <formula>NOT(ISERROR(SEARCH("NO",L182)))</formula>
    </cfRule>
    <cfRule type="containsText" dxfId="657" priority="1172" operator="containsText" text="SI">
      <formula>NOT(ISERROR(SEARCH("SI",L182)))</formula>
    </cfRule>
  </conditionalFormatting>
  <conditionalFormatting sqref="L185:L186">
    <cfRule type="containsText" dxfId="656" priority="1169" operator="containsText" text="NO">
      <formula>NOT(ISERROR(SEARCH("NO",L185)))</formula>
    </cfRule>
    <cfRule type="containsText" dxfId="655" priority="1170" operator="containsText" text="SI">
      <formula>NOT(ISERROR(SEARCH("SI",L185)))</formula>
    </cfRule>
  </conditionalFormatting>
  <conditionalFormatting sqref="L188:L189">
    <cfRule type="containsText" dxfId="654" priority="1167" operator="containsText" text="NO">
      <formula>NOT(ISERROR(SEARCH("NO",L188)))</formula>
    </cfRule>
    <cfRule type="containsText" dxfId="653" priority="1168" operator="containsText" text="SI">
      <formula>NOT(ISERROR(SEARCH("SI",L188)))</formula>
    </cfRule>
  </conditionalFormatting>
  <conditionalFormatting sqref="L191:L192">
    <cfRule type="containsText" dxfId="652" priority="1165" operator="containsText" text="NO">
      <formula>NOT(ISERROR(SEARCH("NO",L191)))</formula>
    </cfRule>
    <cfRule type="containsText" dxfId="651" priority="1166" operator="containsText" text="SI">
      <formula>NOT(ISERROR(SEARCH("SI",L191)))</formula>
    </cfRule>
  </conditionalFormatting>
  <conditionalFormatting sqref="L194:L195">
    <cfRule type="containsText" dxfId="650" priority="1163" operator="containsText" text="NO">
      <formula>NOT(ISERROR(SEARCH("NO",L194)))</formula>
    </cfRule>
    <cfRule type="containsText" dxfId="649" priority="1164" operator="containsText" text="SI">
      <formula>NOT(ISERROR(SEARCH("SI",L194)))</formula>
    </cfRule>
  </conditionalFormatting>
  <conditionalFormatting sqref="L197:L198">
    <cfRule type="containsText" dxfId="648" priority="1161" operator="containsText" text="NO">
      <formula>NOT(ISERROR(SEARCH("NO",L197)))</formula>
    </cfRule>
    <cfRule type="containsText" dxfId="647" priority="1162" operator="containsText" text="SI">
      <formula>NOT(ISERROR(SEARCH("SI",L197)))</formula>
    </cfRule>
  </conditionalFormatting>
  <conditionalFormatting sqref="L200:L201">
    <cfRule type="containsText" dxfId="646" priority="1159" operator="containsText" text="NO">
      <formula>NOT(ISERROR(SEARCH("NO",L200)))</formula>
    </cfRule>
    <cfRule type="containsText" dxfId="645" priority="1160" operator="containsText" text="SI">
      <formula>NOT(ISERROR(SEARCH("SI",L200)))</formula>
    </cfRule>
  </conditionalFormatting>
  <conditionalFormatting sqref="L203:L204">
    <cfRule type="containsText" dxfId="644" priority="1157" operator="containsText" text="NO">
      <formula>NOT(ISERROR(SEARCH("NO",L203)))</formula>
    </cfRule>
    <cfRule type="containsText" dxfId="643" priority="1158" operator="containsText" text="SI">
      <formula>NOT(ISERROR(SEARCH("SI",L203)))</formula>
    </cfRule>
  </conditionalFormatting>
  <conditionalFormatting sqref="L206:L207">
    <cfRule type="containsText" dxfId="642" priority="1155" operator="containsText" text="NO">
      <formula>NOT(ISERROR(SEARCH("NO",L206)))</formula>
    </cfRule>
    <cfRule type="containsText" dxfId="641" priority="1156" operator="containsText" text="SI">
      <formula>NOT(ISERROR(SEARCH("SI",L206)))</formula>
    </cfRule>
  </conditionalFormatting>
  <conditionalFormatting sqref="L209:L210">
    <cfRule type="containsText" dxfId="640" priority="1153" operator="containsText" text="NO">
      <formula>NOT(ISERROR(SEARCH("NO",L209)))</formula>
    </cfRule>
    <cfRule type="containsText" dxfId="639" priority="1154" operator="containsText" text="SI">
      <formula>NOT(ISERROR(SEARCH("SI",L209)))</formula>
    </cfRule>
  </conditionalFormatting>
  <conditionalFormatting sqref="R11:R12">
    <cfRule type="cellIs" dxfId="638" priority="1137" operator="between">
      <formula>0.76</formula>
      <formula>1</formula>
    </cfRule>
    <cfRule type="cellIs" dxfId="637" priority="1138" operator="between">
      <formula>0.51</formula>
      <formula>0.75</formula>
    </cfRule>
    <cfRule type="cellIs" dxfId="636" priority="1139" operator="between">
      <formula>0.36</formula>
      <formula>0.5</formula>
    </cfRule>
    <cfRule type="cellIs" dxfId="635" priority="1140" operator="between">
      <formula>0.005</formula>
      <formula>0.35</formula>
    </cfRule>
  </conditionalFormatting>
  <conditionalFormatting sqref="R14:R15">
    <cfRule type="cellIs" dxfId="634" priority="1133" operator="between">
      <formula>0.76</formula>
      <formula>1</formula>
    </cfRule>
    <cfRule type="cellIs" dxfId="633" priority="1134" operator="between">
      <formula>0.51</formula>
      <formula>0.75</formula>
    </cfRule>
    <cfRule type="cellIs" dxfId="632" priority="1135" operator="between">
      <formula>0.36</formula>
      <formula>0.5</formula>
    </cfRule>
    <cfRule type="cellIs" dxfId="631" priority="1136" operator="between">
      <formula>0.005</formula>
      <formula>0.35</formula>
    </cfRule>
  </conditionalFormatting>
  <conditionalFormatting sqref="R17:R18">
    <cfRule type="cellIs" dxfId="630" priority="1129" operator="between">
      <formula>0.76</formula>
      <formula>1</formula>
    </cfRule>
    <cfRule type="cellIs" dxfId="629" priority="1130" operator="between">
      <formula>0.51</formula>
      <formula>0.75</formula>
    </cfRule>
    <cfRule type="cellIs" dxfId="628" priority="1131" operator="between">
      <formula>0.36</formula>
      <formula>0.5</formula>
    </cfRule>
    <cfRule type="cellIs" dxfId="627" priority="1132" operator="between">
      <formula>0.005</formula>
      <formula>0.35</formula>
    </cfRule>
  </conditionalFormatting>
  <conditionalFormatting sqref="R20:R21">
    <cfRule type="cellIs" dxfId="626" priority="1125" operator="between">
      <formula>0.76</formula>
      <formula>1</formula>
    </cfRule>
    <cfRule type="cellIs" dxfId="625" priority="1126" operator="between">
      <formula>0.51</formula>
      <formula>0.75</formula>
    </cfRule>
    <cfRule type="cellIs" dxfId="624" priority="1127" operator="between">
      <formula>0.36</formula>
      <formula>0.5</formula>
    </cfRule>
    <cfRule type="cellIs" dxfId="623" priority="1128" operator="between">
      <formula>0.005</formula>
      <formula>0.35</formula>
    </cfRule>
  </conditionalFormatting>
  <conditionalFormatting sqref="R23:R24">
    <cfRule type="cellIs" dxfId="622" priority="1121" operator="between">
      <formula>0.76</formula>
      <formula>1</formula>
    </cfRule>
    <cfRule type="cellIs" dxfId="621" priority="1122" operator="between">
      <formula>0.51</formula>
      <formula>0.75</formula>
    </cfRule>
    <cfRule type="cellIs" dxfId="620" priority="1123" operator="between">
      <formula>0.36</formula>
      <formula>0.5</formula>
    </cfRule>
    <cfRule type="cellIs" dxfId="619" priority="1124" operator="between">
      <formula>0.005</formula>
      <formula>0.35</formula>
    </cfRule>
  </conditionalFormatting>
  <conditionalFormatting sqref="R26:R27">
    <cfRule type="cellIs" dxfId="618" priority="1117" operator="between">
      <formula>0.76</formula>
      <formula>1</formula>
    </cfRule>
    <cfRule type="cellIs" dxfId="617" priority="1118" operator="between">
      <formula>0.51</formula>
      <formula>0.75</formula>
    </cfRule>
    <cfRule type="cellIs" dxfId="616" priority="1119" operator="between">
      <formula>0.36</formula>
      <formula>0.5</formula>
    </cfRule>
    <cfRule type="cellIs" dxfId="615" priority="1120" operator="between">
      <formula>0.005</formula>
      <formula>0.35</formula>
    </cfRule>
  </conditionalFormatting>
  <conditionalFormatting sqref="R29:R30">
    <cfRule type="cellIs" dxfId="614" priority="1113" operator="between">
      <formula>0.76</formula>
      <formula>1</formula>
    </cfRule>
    <cfRule type="cellIs" dxfId="613" priority="1114" operator="between">
      <formula>0.51</formula>
      <formula>0.75</formula>
    </cfRule>
    <cfRule type="cellIs" dxfId="612" priority="1115" operator="between">
      <formula>0.36</formula>
      <formula>0.5</formula>
    </cfRule>
    <cfRule type="cellIs" dxfId="611" priority="1116" operator="between">
      <formula>0.005</formula>
      <formula>0.35</formula>
    </cfRule>
  </conditionalFormatting>
  <conditionalFormatting sqref="R32:R33">
    <cfRule type="cellIs" dxfId="610" priority="1109" operator="between">
      <formula>0.76</formula>
      <formula>1</formula>
    </cfRule>
    <cfRule type="cellIs" dxfId="609" priority="1110" operator="between">
      <formula>0.51</formula>
      <formula>0.75</formula>
    </cfRule>
    <cfRule type="cellIs" dxfId="608" priority="1111" operator="between">
      <formula>0.36</formula>
      <formula>0.5</formula>
    </cfRule>
    <cfRule type="cellIs" dxfId="607" priority="1112" operator="between">
      <formula>0.005</formula>
      <formula>0.35</formula>
    </cfRule>
  </conditionalFormatting>
  <conditionalFormatting sqref="R35:R36">
    <cfRule type="cellIs" dxfId="606" priority="1105" operator="between">
      <formula>0.76</formula>
      <formula>1</formula>
    </cfRule>
    <cfRule type="cellIs" dxfId="605" priority="1106" operator="between">
      <formula>0.51</formula>
      <formula>0.75</formula>
    </cfRule>
    <cfRule type="cellIs" dxfId="604" priority="1107" operator="between">
      <formula>0.36</formula>
      <formula>0.5</formula>
    </cfRule>
    <cfRule type="cellIs" dxfId="603" priority="1108" operator="between">
      <formula>0.005</formula>
      <formula>0.35</formula>
    </cfRule>
  </conditionalFormatting>
  <conditionalFormatting sqref="R38:R39">
    <cfRule type="cellIs" dxfId="602" priority="1101" operator="between">
      <formula>0.76</formula>
      <formula>1</formula>
    </cfRule>
    <cfRule type="cellIs" dxfId="601" priority="1102" operator="between">
      <formula>0.51</formula>
      <formula>0.75</formula>
    </cfRule>
    <cfRule type="cellIs" dxfId="600" priority="1103" operator="between">
      <formula>0.36</formula>
      <formula>0.5</formula>
    </cfRule>
    <cfRule type="cellIs" dxfId="599" priority="1104" operator="between">
      <formula>0.005</formula>
      <formula>0.35</formula>
    </cfRule>
  </conditionalFormatting>
  <conditionalFormatting sqref="R41:R42">
    <cfRule type="cellIs" dxfId="598" priority="1097" operator="between">
      <formula>0.76</formula>
      <formula>1</formula>
    </cfRule>
    <cfRule type="cellIs" dxfId="597" priority="1098" operator="between">
      <formula>0.51</formula>
      <formula>0.75</formula>
    </cfRule>
    <cfRule type="cellIs" dxfId="596" priority="1099" operator="between">
      <formula>0.36</formula>
      <formula>0.5</formula>
    </cfRule>
    <cfRule type="cellIs" dxfId="595" priority="1100" operator="between">
      <formula>0.005</formula>
      <formula>0.35</formula>
    </cfRule>
  </conditionalFormatting>
  <conditionalFormatting sqref="R44:R45">
    <cfRule type="cellIs" dxfId="594" priority="1093" operator="between">
      <formula>0.76</formula>
      <formula>1</formula>
    </cfRule>
    <cfRule type="cellIs" dxfId="593" priority="1094" operator="between">
      <formula>0.51</formula>
      <formula>0.75</formula>
    </cfRule>
    <cfRule type="cellIs" dxfId="592" priority="1095" operator="between">
      <formula>0.36</formula>
      <formula>0.5</formula>
    </cfRule>
    <cfRule type="cellIs" dxfId="591" priority="1096" operator="between">
      <formula>0.005</formula>
      <formula>0.35</formula>
    </cfRule>
  </conditionalFormatting>
  <conditionalFormatting sqref="R47:R48">
    <cfRule type="cellIs" dxfId="590" priority="1089" operator="between">
      <formula>0.76</formula>
      <formula>1</formula>
    </cfRule>
    <cfRule type="cellIs" dxfId="589" priority="1090" operator="between">
      <formula>0.51</formula>
      <formula>0.75</formula>
    </cfRule>
    <cfRule type="cellIs" dxfId="588" priority="1091" operator="between">
      <formula>0.36</formula>
      <formula>0.5</formula>
    </cfRule>
    <cfRule type="cellIs" dxfId="587" priority="1092" operator="between">
      <formula>0.005</formula>
      <formula>0.35</formula>
    </cfRule>
  </conditionalFormatting>
  <conditionalFormatting sqref="R50:R51">
    <cfRule type="cellIs" dxfId="586" priority="1085" operator="between">
      <formula>0.76</formula>
      <formula>1</formula>
    </cfRule>
    <cfRule type="cellIs" dxfId="585" priority="1086" operator="between">
      <formula>0.51</formula>
      <formula>0.75</formula>
    </cfRule>
    <cfRule type="cellIs" dxfId="584" priority="1087" operator="between">
      <formula>0.36</formula>
      <formula>0.5</formula>
    </cfRule>
    <cfRule type="cellIs" dxfId="583" priority="1088" operator="between">
      <formula>0.005</formula>
      <formula>0.35</formula>
    </cfRule>
  </conditionalFormatting>
  <conditionalFormatting sqref="R53:R54">
    <cfRule type="cellIs" dxfId="582" priority="1081" operator="between">
      <formula>0.76</formula>
      <formula>1</formula>
    </cfRule>
    <cfRule type="cellIs" dxfId="581" priority="1082" operator="between">
      <formula>0.51</formula>
      <formula>0.75</formula>
    </cfRule>
    <cfRule type="cellIs" dxfId="580" priority="1083" operator="between">
      <formula>0.36</formula>
      <formula>0.5</formula>
    </cfRule>
    <cfRule type="cellIs" dxfId="579" priority="1084" operator="between">
      <formula>0.005</formula>
      <formula>0.35</formula>
    </cfRule>
  </conditionalFormatting>
  <conditionalFormatting sqref="R56:R57">
    <cfRule type="cellIs" dxfId="578" priority="1077" operator="between">
      <formula>0.76</formula>
      <formula>1</formula>
    </cfRule>
    <cfRule type="cellIs" dxfId="577" priority="1078" operator="between">
      <formula>0.51</formula>
      <formula>0.75</formula>
    </cfRule>
    <cfRule type="cellIs" dxfId="576" priority="1079" operator="between">
      <formula>0.36</formula>
      <formula>0.5</formula>
    </cfRule>
    <cfRule type="cellIs" dxfId="575" priority="1080" operator="between">
      <formula>0.005</formula>
      <formula>0.35</formula>
    </cfRule>
  </conditionalFormatting>
  <conditionalFormatting sqref="R68:R69">
    <cfRule type="cellIs" dxfId="574" priority="1061" operator="between">
      <formula>0.76</formula>
      <formula>1</formula>
    </cfRule>
    <cfRule type="cellIs" dxfId="573" priority="1062" operator="between">
      <formula>0.51</formula>
      <formula>0.75</formula>
    </cfRule>
    <cfRule type="cellIs" dxfId="572" priority="1063" operator="between">
      <formula>0.36</formula>
      <formula>0.5</formula>
    </cfRule>
    <cfRule type="cellIs" dxfId="571" priority="1064" operator="between">
      <formula>0.005</formula>
      <formula>0.35</formula>
    </cfRule>
  </conditionalFormatting>
  <conditionalFormatting sqref="R71:R72">
    <cfRule type="cellIs" dxfId="570" priority="1057" operator="between">
      <formula>0.76</formula>
      <formula>1</formula>
    </cfRule>
    <cfRule type="cellIs" dxfId="569" priority="1058" operator="between">
      <formula>0.51</formula>
      <formula>0.75</formula>
    </cfRule>
    <cfRule type="cellIs" dxfId="568" priority="1059" operator="between">
      <formula>0.36</formula>
      <formula>0.5</formula>
    </cfRule>
    <cfRule type="cellIs" dxfId="567" priority="1060" operator="between">
      <formula>0.005</formula>
      <formula>0.35</formula>
    </cfRule>
  </conditionalFormatting>
  <conditionalFormatting sqref="R74:R75">
    <cfRule type="cellIs" dxfId="566" priority="1053" operator="between">
      <formula>0.76</formula>
      <formula>1</formula>
    </cfRule>
    <cfRule type="cellIs" dxfId="565" priority="1054" operator="between">
      <formula>0.51</formula>
      <formula>0.75</formula>
    </cfRule>
    <cfRule type="cellIs" dxfId="564" priority="1055" operator="between">
      <formula>0.36</formula>
      <formula>0.5</formula>
    </cfRule>
    <cfRule type="cellIs" dxfId="563" priority="1056" operator="between">
      <formula>0.005</formula>
      <formula>0.35</formula>
    </cfRule>
  </conditionalFormatting>
  <conditionalFormatting sqref="R77:R78">
    <cfRule type="cellIs" dxfId="562" priority="1049" operator="between">
      <formula>0.76</formula>
      <formula>1</formula>
    </cfRule>
    <cfRule type="cellIs" dxfId="561" priority="1050" operator="between">
      <formula>0.51</formula>
      <formula>0.75</formula>
    </cfRule>
    <cfRule type="cellIs" dxfId="560" priority="1051" operator="between">
      <formula>0.36</formula>
      <formula>0.5</formula>
    </cfRule>
    <cfRule type="cellIs" dxfId="559" priority="1052" operator="between">
      <formula>0.005</formula>
      <formula>0.35</formula>
    </cfRule>
  </conditionalFormatting>
  <conditionalFormatting sqref="R80:R81">
    <cfRule type="cellIs" dxfId="558" priority="1045" operator="between">
      <formula>0.76</formula>
      <formula>1</formula>
    </cfRule>
    <cfRule type="cellIs" dxfId="557" priority="1046" operator="between">
      <formula>0.51</formula>
      <formula>0.75</formula>
    </cfRule>
    <cfRule type="cellIs" dxfId="556" priority="1047" operator="between">
      <formula>0.36</formula>
      <formula>0.5</formula>
    </cfRule>
    <cfRule type="cellIs" dxfId="555" priority="1048" operator="between">
      <formula>0.005</formula>
      <formula>0.35</formula>
    </cfRule>
  </conditionalFormatting>
  <conditionalFormatting sqref="R83:R84">
    <cfRule type="cellIs" dxfId="554" priority="1041" operator="between">
      <formula>0.76</formula>
      <formula>1</formula>
    </cfRule>
    <cfRule type="cellIs" dxfId="553" priority="1042" operator="between">
      <formula>0.51</formula>
      <formula>0.75</formula>
    </cfRule>
    <cfRule type="cellIs" dxfId="552" priority="1043" operator="between">
      <formula>0.36</formula>
      <formula>0.5</formula>
    </cfRule>
    <cfRule type="cellIs" dxfId="551" priority="1044" operator="between">
      <formula>0.005</formula>
      <formula>0.35</formula>
    </cfRule>
  </conditionalFormatting>
  <conditionalFormatting sqref="R86:R87">
    <cfRule type="cellIs" dxfId="550" priority="1037" operator="between">
      <formula>0.76</formula>
      <formula>1</formula>
    </cfRule>
    <cfRule type="cellIs" dxfId="549" priority="1038" operator="between">
      <formula>0.51</formula>
      <formula>0.75</formula>
    </cfRule>
    <cfRule type="cellIs" dxfId="548" priority="1039" operator="between">
      <formula>0.36</formula>
      <formula>0.5</formula>
    </cfRule>
    <cfRule type="cellIs" dxfId="547" priority="1040" operator="between">
      <formula>0.005</formula>
      <formula>0.35</formula>
    </cfRule>
  </conditionalFormatting>
  <conditionalFormatting sqref="R89:R90">
    <cfRule type="cellIs" dxfId="546" priority="1033" operator="between">
      <formula>0.76</formula>
      <formula>1</formula>
    </cfRule>
    <cfRule type="cellIs" dxfId="545" priority="1034" operator="between">
      <formula>0.51</formula>
      <formula>0.75</formula>
    </cfRule>
    <cfRule type="cellIs" dxfId="544" priority="1035" operator="between">
      <formula>0.36</formula>
      <formula>0.5</formula>
    </cfRule>
    <cfRule type="cellIs" dxfId="543" priority="1036" operator="between">
      <formula>0.005</formula>
      <formula>0.35</formula>
    </cfRule>
  </conditionalFormatting>
  <conditionalFormatting sqref="R101:R102">
    <cfRule type="cellIs" dxfId="542" priority="1017" operator="between">
      <formula>0.76</formula>
      <formula>1</formula>
    </cfRule>
    <cfRule type="cellIs" dxfId="541" priority="1018" operator="between">
      <formula>0.51</formula>
      <formula>0.75</formula>
    </cfRule>
    <cfRule type="cellIs" dxfId="540" priority="1019" operator="between">
      <formula>0.36</formula>
      <formula>0.5</formula>
    </cfRule>
    <cfRule type="cellIs" dxfId="539" priority="1020" operator="between">
      <formula>0.005</formula>
      <formula>0.35</formula>
    </cfRule>
  </conditionalFormatting>
  <conditionalFormatting sqref="R104:R105">
    <cfRule type="cellIs" dxfId="538" priority="1013" operator="between">
      <formula>0.76</formula>
      <formula>1</formula>
    </cfRule>
    <cfRule type="cellIs" dxfId="537" priority="1014" operator="between">
      <formula>0.51</formula>
      <formula>0.75</formula>
    </cfRule>
    <cfRule type="cellIs" dxfId="536" priority="1015" operator="between">
      <formula>0.36</formula>
      <formula>0.5</formula>
    </cfRule>
    <cfRule type="cellIs" dxfId="535" priority="1016" operator="between">
      <formula>0.005</formula>
      <formula>0.35</formula>
    </cfRule>
  </conditionalFormatting>
  <conditionalFormatting sqref="R107:R108">
    <cfRule type="cellIs" dxfId="534" priority="1009" operator="between">
      <formula>0.76</formula>
      <formula>1</formula>
    </cfRule>
    <cfRule type="cellIs" dxfId="533" priority="1010" operator="between">
      <formula>0.51</formula>
      <formula>0.75</formula>
    </cfRule>
    <cfRule type="cellIs" dxfId="532" priority="1011" operator="between">
      <formula>0.36</formula>
      <formula>0.5</formula>
    </cfRule>
    <cfRule type="cellIs" dxfId="531" priority="1012" operator="between">
      <formula>0.005</formula>
      <formula>0.35</formula>
    </cfRule>
  </conditionalFormatting>
  <conditionalFormatting sqref="R119:R120">
    <cfRule type="cellIs" dxfId="530" priority="993" operator="between">
      <formula>0.76</formula>
      <formula>1</formula>
    </cfRule>
    <cfRule type="cellIs" dxfId="529" priority="994" operator="between">
      <formula>0.51</formula>
      <formula>0.75</formula>
    </cfRule>
    <cfRule type="cellIs" dxfId="528" priority="995" operator="between">
      <formula>0.36</formula>
      <formula>0.5</formula>
    </cfRule>
    <cfRule type="cellIs" dxfId="527" priority="996" operator="between">
      <formula>0.005</formula>
      <formula>0.35</formula>
    </cfRule>
  </conditionalFormatting>
  <conditionalFormatting sqref="R122:R123">
    <cfRule type="cellIs" dxfId="526" priority="989" operator="between">
      <formula>0.76</formula>
      <formula>1</formula>
    </cfRule>
    <cfRule type="cellIs" dxfId="525" priority="990" operator="between">
      <formula>0.51</formula>
      <formula>0.75</formula>
    </cfRule>
    <cfRule type="cellIs" dxfId="524" priority="991" operator="between">
      <formula>0.36</formula>
      <formula>0.5</formula>
    </cfRule>
    <cfRule type="cellIs" dxfId="523" priority="992" operator="between">
      <formula>0.005</formula>
      <formula>0.35</formula>
    </cfRule>
  </conditionalFormatting>
  <conditionalFormatting sqref="R125:R126">
    <cfRule type="cellIs" dxfId="522" priority="985" operator="between">
      <formula>0.76</formula>
      <formula>1</formula>
    </cfRule>
    <cfRule type="cellIs" dxfId="521" priority="986" operator="between">
      <formula>0.51</formula>
      <formula>0.75</formula>
    </cfRule>
    <cfRule type="cellIs" dxfId="520" priority="987" operator="between">
      <formula>0.36</formula>
      <formula>0.5</formula>
    </cfRule>
    <cfRule type="cellIs" dxfId="519" priority="988" operator="between">
      <formula>0.005</formula>
      <formula>0.35</formula>
    </cfRule>
  </conditionalFormatting>
  <conditionalFormatting sqref="R128:R129">
    <cfRule type="cellIs" dxfId="518" priority="981" operator="between">
      <formula>0.76</formula>
      <formula>1</formula>
    </cfRule>
    <cfRule type="cellIs" dxfId="517" priority="982" operator="between">
      <formula>0.51</formula>
      <formula>0.75</formula>
    </cfRule>
    <cfRule type="cellIs" dxfId="516" priority="983" operator="between">
      <formula>0.36</formula>
      <formula>0.5</formula>
    </cfRule>
    <cfRule type="cellIs" dxfId="515" priority="984" operator="between">
      <formula>0.005</formula>
      <formula>0.35</formula>
    </cfRule>
  </conditionalFormatting>
  <conditionalFormatting sqref="R131:R132">
    <cfRule type="cellIs" dxfId="514" priority="977" operator="between">
      <formula>0.76</formula>
      <formula>1</formula>
    </cfRule>
    <cfRule type="cellIs" dxfId="513" priority="978" operator="between">
      <formula>0.51</formula>
      <formula>0.75</formula>
    </cfRule>
    <cfRule type="cellIs" dxfId="512" priority="979" operator="between">
      <formula>0.36</formula>
      <formula>0.5</formula>
    </cfRule>
    <cfRule type="cellIs" dxfId="511" priority="980" operator="between">
      <formula>0.005</formula>
      <formula>0.35</formula>
    </cfRule>
  </conditionalFormatting>
  <conditionalFormatting sqref="R134:R135">
    <cfRule type="cellIs" dxfId="510" priority="973" operator="between">
      <formula>0.76</formula>
      <formula>1</formula>
    </cfRule>
    <cfRule type="cellIs" dxfId="509" priority="974" operator="between">
      <formula>0.51</formula>
      <formula>0.75</formula>
    </cfRule>
    <cfRule type="cellIs" dxfId="508" priority="975" operator="between">
      <formula>0.36</formula>
      <formula>0.5</formula>
    </cfRule>
    <cfRule type="cellIs" dxfId="507" priority="976" operator="between">
      <formula>0.005</formula>
      <formula>0.35</formula>
    </cfRule>
  </conditionalFormatting>
  <conditionalFormatting sqref="R137:R138">
    <cfRule type="cellIs" dxfId="506" priority="969" operator="between">
      <formula>0.76</formula>
      <formula>1</formula>
    </cfRule>
    <cfRule type="cellIs" dxfId="505" priority="970" operator="between">
      <formula>0.51</formula>
      <formula>0.75</formula>
    </cfRule>
    <cfRule type="cellIs" dxfId="504" priority="971" operator="between">
      <formula>0.36</formula>
      <formula>0.5</formula>
    </cfRule>
    <cfRule type="cellIs" dxfId="503" priority="972" operator="between">
      <formula>0.005</formula>
      <formula>0.35</formula>
    </cfRule>
  </conditionalFormatting>
  <conditionalFormatting sqref="R140:R141">
    <cfRule type="cellIs" dxfId="502" priority="965" operator="between">
      <formula>0.76</formula>
      <formula>1</formula>
    </cfRule>
    <cfRule type="cellIs" dxfId="501" priority="966" operator="between">
      <formula>0.51</formula>
      <formula>0.75</formula>
    </cfRule>
    <cfRule type="cellIs" dxfId="500" priority="967" operator="between">
      <formula>0.36</formula>
      <formula>0.5</formula>
    </cfRule>
    <cfRule type="cellIs" dxfId="499" priority="968" operator="between">
      <formula>0.005</formula>
      <formula>0.35</formula>
    </cfRule>
  </conditionalFormatting>
  <conditionalFormatting sqref="R143:R144">
    <cfRule type="cellIs" dxfId="498" priority="961" operator="between">
      <formula>0.76</formula>
      <formula>1</formula>
    </cfRule>
    <cfRule type="cellIs" dxfId="497" priority="962" operator="between">
      <formula>0.51</formula>
      <formula>0.75</formula>
    </cfRule>
    <cfRule type="cellIs" dxfId="496" priority="963" operator="between">
      <formula>0.36</formula>
      <formula>0.5</formula>
    </cfRule>
    <cfRule type="cellIs" dxfId="495" priority="964" operator="between">
      <formula>0.005</formula>
      <formula>0.35</formula>
    </cfRule>
  </conditionalFormatting>
  <conditionalFormatting sqref="R146:R147">
    <cfRule type="cellIs" dxfId="494" priority="957" operator="between">
      <formula>0.76</formula>
      <formula>1</formula>
    </cfRule>
    <cfRule type="cellIs" dxfId="493" priority="958" operator="between">
      <formula>0.51</formula>
      <formula>0.75</formula>
    </cfRule>
    <cfRule type="cellIs" dxfId="492" priority="959" operator="between">
      <formula>0.36</formula>
      <formula>0.5</formula>
    </cfRule>
    <cfRule type="cellIs" dxfId="491" priority="960" operator="between">
      <formula>0.005</formula>
      <formula>0.35</formula>
    </cfRule>
  </conditionalFormatting>
  <conditionalFormatting sqref="R149:R150">
    <cfRule type="cellIs" dxfId="490" priority="949" operator="between">
      <formula>0.76</formula>
      <formula>1</formula>
    </cfRule>
    <cfRule type="cellIs" dxfId="489" priority="950" operator="between">
      <formula>0.51</formula>
      <formula>0.75</formula>
    </cfRule>
    <cfRule type="cellIs" dxfId="488" priority="951" operator="between">
      <formula>0.36</formula>
      <formula>0.5</formula>
    </cfRule>
    <cfRule type="cellIs" dxfId="487" priority="952" operator="between">
      <formula>0.005</formula>
      <formula>0.35</formula>
    </cfRule>
  </conditionalFormatting>
  <conditionalFormatting sqref="R152:R153">
    <cfRule type="cellIs" dxfId="486" priority="945" operator="between">
      <formula>0.76</formula>
      <formula>1</formula>
    </cfRule>
    <cfRule type="cellIs" dxfId="485" priority="946" operator="between">
      <formula>0.51</formula>
      <formula>0.75</formula>
    </cfRule>
    <cfRule type="cellIs" dxfId="484" priority="947" operator="between">
      <formula>0.36</formula>
      <formula>0.5</formula>
    </cfRule>
    <cfRule type="cellIs" dxfId="483" priority="948" operator="between">
      <formula>0.005</formula>
      <formula>0.35</formula>
    </cfRule>
  </conditionalFormatting>
  <conditionalFormatting sqref="R155:R156">
    <cfRule type="cellIs" dxfId="482" priority="941" operator="between">
      <formula>0.76</formula>
      <formula>1</formula>
    </cfRule>
    <cfRule type="cellIs" dxfId="481" priority="942" operator="between">
      <formula>0.51</formula>
      <formula>0.75</formula>
    </cfRule>
    <cfRule type="cellIs" dxfId="480" priority="943" operator="between">
      <formula>0.36</formula>
      <formula>0.5</formula>
    </cfRule>
    <cfRule type="cellIs" dxfId="479" priority="944" operator="between">
      <formula>0.005</formula>
      <formula>0.35</formula>
    </cfRule>
  </conditionalFormatting>
  <conditionalFormatting sqref="R158:R159">
    <cfRule type="cellIs" dxfId="478" priority="937" operator="between">
      <formula>0.76</formula>
      <formula>1</formula>
    </cfRule>
    <cfRule type="cellIs" dxfId="477" priority="938" operator="between">
      <formula>0.51</formula>
      <formula>0.75</formula>
    </cfRule>
    <cfRule type="cellIs" dxfId="476" priority="939" operator="between">
      <formula>0.36</formula>
      <formula>0.5</formula>
    </cfRule>
    <cfRule type="cellIs" dxfId="475" priority="940" operator="between">
      <formula>0.005</formula>
      <formula>0.35</formula>
    </cfRule>
  </conditionalFormatting>
  <conditionalFormatting sqref="R170:R171">
    <cfRule type="cellIs" dxfId="474" priority="921" operator="between">
      <formula>0.76</formula>
      <formula>1</formula>
    </cfRule>
    <cfRule type="cellIs" dxfId="473" priority="922" operator="between">
      <formula>0.51</formula>
      <formula>0.75</formula>
    </cfRule>
    <cfRule type="cellIs" dxfId="472" priority="923" operator="between">
      <formula>0.36</formula>
      <formula>0.5</formula>
    </cfRule>
    <cfRule type="cellIs" dxfId="471" priority="924" operator="between">
      <formula>0.005</formula>
      <formula>0.35</formula>
    </cfRule>
  </conditionalFormatting>
  <conditionalFormatting sqref="R173:R174">
    <cfRule type="cellIs" dxfId="470" priority="917" operator="between">
      <formula>0.76</formula>
      <formula>1</formula>
    </cfRule>
    <cfRule type="cellIs" dxfId="469" priority="918" operator="between">
      <formula>0.51</formula>
      <formula>0.75</formula>
    </cfRule>
    <cfRule type="cellIs" dxfId="468" priority="919" operator="between">
      <formula>0.36</formula>
      <formula>0.5</formula>
    </cfRule>
    <cfRule type="cellIs" dxfId="467" priority="920" operator="between">
      <formula>0.005</formula>
      <formula>0.35</formula>
    </cfRule>
  </conditionalFormatting>
  <conditionalFormatting sqref="R176:R177">
    <cfRule type="cellIs" dxfId="466" priority="913" operator="between">
      <formula>0.76</formula>
      <formula>1</formula>
    </cfRule>
    <cfRule type="cellIs" dxfId="465" priority="914" operator="between">
      <formula>0.51</formula>
      <formula>0.75</formula>
    </cfRule>
    <cfRule type="cellIs" dxfId="464" priority="915" operator="between">
      <formula>0.36</formula>
      <formula>0.5</formula>
    </cfRule>
    <cfRule type="cellIs" dxfId="463" priority="916" operator="between">
      <formula>0.005</formula>
      <formula>0.35</formula>
    </cfRule>
  </conditionalFormatting>
  <conditionalFormatting sqref="R179:R180">
    <cfRule type="cellIs" dxfId="462" priority="909" operator="between">
      <formula>0.76</formula>
      <formula>1</formula>
    </cfRule>
    <cfRule type="cellIs" dxfId="461" priority="910" operator="between">
      <formula>0.51</formula>
      <formula>0.75</formula>
    </cfRule>
    <cfRule type="cellIs" dxfId="460" priority="911" operator="between">
      <formula>0.36</formula>
      <formula>0.5</formula>
    </cfRule>
    <cfRule type="cellIs" dxfId="459" priority="912" operator="between">
      <formula>0.005</formula>
      <formula>0.35</formula>
    </cfRule>
  </conditionalFormatting>
  <conditionalFormatting sqref="R182:R183">
    <cfRule type="cellIs" dxfId="458" priority="905" operator="between">
      <formula>0.76</formula>
      <formula>1</formula>
    </cfRule>
    <cfRule type="cellIs" dxfId="457" priority="906" operator="between">
      <formula>0.51</formula>
      <formula>0.75</formula>
    </cfRule>
    <cfRule type="cellIs" dxfId="456" priority="907" operator="between">
      <formula>0.36</formula>
      <formula>0.5</formula>
    </cfRule>
    <cfRule type="cellIs" dxfId="455" priority="908" operator="between">
      <formula>0.005</formula>
      <formula>0.35</formula>
    </cfRule>
  </conditionalFormatting>
  <conditionalFormatting sqref="R185:R186">
    <cfRule type="cellIs" dxfId="454" priority="901" operator="between">
      <formula>0.76</formula>
      <formula>1</formula>
    </cfRule>
    <cfRule type="cellIs" dxfId="453" priority="902" operator="between">
      <formula>0.51</formula>
      <formula>0.75</formula>
    </cfRule>
    <cfRule type="cellIs" dxfId="452" priority="903" operator="between">
      <formula>0.36</formula>
      <formula>0.5</formula>
    </cfRule>
    <cfRule type="cellIs" dxfId="451" priority="904" operator="between">
      <formula>0.005</formula>
      <formula>0.35</formula>
    </cfRule>
  </conditionalFormatting>
  <conditionalFormatting sqref="R188:R189">
    <cfRule type="cellIs" dxfId="450" priority="897" operator="between">
      <formula>0.76</formula>
      <formula>1</formula>
    </cfRule>
    <cfRule type="cellIs" dxfId="449" priority="898" operator="between">
      <formula>0.51</formula>
      <formula>0.75</formula>
    </cfRule>
    <cfRule type="cellIs" dxfId="448" priority="899" operator="between">
      <formula>0.36</formula>
      <formula>0.5</formula>
    </cfRule>
    <cfRule type="cellIs" dxfId="447" priority="900" operator="between">
      <formula>0.005</formula>
      <formula>0.35</formula>
    </cfRule>
  </conditionalFormatting>
  <conditionalFormatting sqref="R191:R192">
    <cfRule type="cellIs" dxfId="446" priority="893" operator="between">
      <formula>0.76</formula>
      <formula>1</formula>
    </cfRule>
    <cfRule type="cellIs" dxfId="445" priority="894" operator="between">
      <formula>0.51</formula>
      <formula>0.75</formula>
    </cfRule>
    <cfRule type="cellIs" dxfId="444" priority="895" operator="between">
      <formula>0.36</formula>
      <formula>0.5</formula>
    </cfRule>
    <cfRule type="cellIs" dxfId="443" priority="896" operator="between">
      <formula>0.005</formula>
      <formula>0.35</formula>
    </cfRule>
  </conditionalFormatting>
  <conditionalFormatting sqref="R194:R195">
    <cfRule type="cellIs" dxfId="442" priority="889" operator="between">
      <formula>0.76</formula>
      <formula>1</formula>
    </cfRule>
    <cfRule type="cellIs" dxfId="441" priority="890" operator="between">
      <formula>0.51</formula>
      <formula>0.75</formula>
    </cfRule>
    <cfRule type="cellIs" dxfId="440" priority="891" operator="between">
      <formula>0.36</formula>
      <formula>0.5</formula>
    </cfRule>
    <cfRule type="cellIs" dxfId="439" priority="892" operator="between">
      <formula>0.005</formula>
      <formula>0.35</formula>
    </cfRule>
  </conditionalFormatting>
  <conditionalFormatting sqref="R197:R198">
    <cfRule type="cellIs" dxfId="438" priority="885" operator="between">
      <formula>0.76</formula>
      <formula>1</formula>
    </cfRule>
    <cfRule type="cellIs" dxfId="437" priority="886" operator="between">
      <formula>0.51</formula>
      <formula>0.75</formula>
    </cfRule>
    <cfRule type="cellIs" dxfId="436" priority="887" operator="between">
      <formula>0.36</formula>
      <formula>0.5</formula>
    </cfRule>
    <cfRule type="cellIs" dxfId="435" priority="888" operator="between">
      <formula>0.005</formula>
      <formula>0.35</formula>
    </cfRule>
  </conditionalFormatting>
  <conditionalFormatting sqref="R200:R201">
    <cfRule type="cellIs" dxfId="434" priority="881" operator="between">
      <formula>0.76</formula>
      <formula>1</formula>
    </cfRule>
    <cfRule type="cellIs" dxfId="433" priority="882" operator="between">
      <formula>0.51</formula>
      <formula>0.75</formula>
    </cfRule>
    <cfRule type="cellIs" dxfId="432" priority="883" operator="between">
      <formula>0.36</formula>
      <formula>0.5</formula>
    </cfRule>
    <cfRule type="cellIs" dxfId="431" priority="884" operator="between">
      <formula>0.005</formula>
      <formula>0.35</formula>
    </cfRule>
  </conditionalFormatting>
  <conditionalFormatting sqref="R203:R204">
    <cfRule type="cellIs" dxfId="430" priority="877" operator="between">
      <formula>0.76</formula>
      <formula>1</formula>
    </cfRule>
    <cfRule type="cellIs" dxfId="429" priority="878" operator="between">
      <formula>0.51</formula>
      <formula>0.75</formula>
    </cfRule>
    <cfRule type="cellIs" dxfId="428" priority="879" operator="between">
      <formula>0.36</formula>
      <formula>0.5</formula>
    </cfRule>
    <cfRule type="cellIs" dxfId="427" priority="880" operator="between">
      <formula>0.005</formula>
      <formula>0.35</formula>
    </cfRule>
  </conditionalFormatting>
  <conditionalFormatting sqref="R206:R207">
    <cfRule type="cellIs" dxfId="426" priority="873" operator="between">
      <formula>0.76</formula>
      <formula>1</formula>
    </cfRule>
    <cfRule type="cellIs" dxfId="425" priority="874" operator="between">
      <formula>0.51</formula>
      <formula>0.75</formula>
    </cfRule>
    <cfRule type="cellIs" dxfId="424" priority="875" operator="between">
      <formula>0.36</formula>
      <formula>0.5</formula>
    </cfRule>
    <cfRule type="cellIs" dxfId="423" priority="876" operator="between">
      <formula>0.005</formula>
      <formula>0.35</formula>
    </cfRule>
  </conditionalFormatting>
  <conditionalFormatting sqref="R209:R210">
    <cfRule type="cellIs" dxfId="422" priority="869" operator="between">
      <formula>0.76</formula>
      <formula>1</formula>
    </cfRule>
    <cfRule type="cellIs" dxfId="421" priority="870" operator="between">
      <formula>0.51</formula>
      <formula>0.75</formula>
    </cfRule>
    <cfRule type="cellIs" dxfId="420" priority="871" operator="between">
      <formula>0.36</formula>
      <formula>0.5</formula>
    </cfRule>
    <cfRule type="cellIs" dxfId="419" priority="872" operator="between">
      <formula>0.005</formula>
      <formula>0.35</formula>
    </cfRule>
  </conditionalFormatting>
  <conditionalFormatting sqref="R161:R162">
    <cfRule type="cellIs" dxfId="418" priority="865" operator="between">
      <formula>0.76</formula>
      <formula>1</formula>
    </cfRule>
    <cfRule type="cellIs" dxfId="417" priority="866" operator="between">
      <formula>0.51</formula>
      <formula>0.75</formula>
    </cfRule>
    <cfRule type="cellIs" dxfId="416" priority="867" operator="between">
      <formula>0.36</formula>
      <formula>0.5</formula>
    </cfRule>
    <cfRule type="cellIs" dxfId="415" priority="868" operator="between">
      <formula>0.005</formula>
      <formula>0.35</formula>
    </cfRule>
  </conditionalFormatting>
  <conditionalFormatting sqref="R164:R165">
    <cfRule type="cellIs" dxfId="414" priority="861" operator="between">
      <formula>0.76</formula>
      <formula>1</formula>
    </cfRule>
    <cfRule type="cellIs" dxfId="413" priority="862" operator="between">
      <formula>0.51</formula>
      <formula>0.75</formula>
    </cfRule>
    <cfRule type="cellIs" dxfId="412" priority="863" operator="between">
      <formula>0.36</formula>
      <formula>0.5</formula>
    </cfRule>
    <cfRule type="cellIs" dxfId="411" priority="864" operator="between">
      <formula>0.005</formula>
      <formula>0.35</formula>
    </cfRule>
  </conditionalFormatting>
  <conditionalFormatting sqref="R167:R168">
    <cfRule type="cellIs" dxfId="410" priority="857" operator="between">
      <formula>0.76</formula>
      <formula>1</formula>
    </cfRule>
    <cfRule type="cellIs" dxfId="409" priority="858" operator="between">
      <formula>0.51</formula>
      <formula>0.75</formula>
    </cfRule>
    <cfRule type="cellIs" dxfId="408" priority="859" operator="between">
      <formula>0.36</formula>
      <formula>0.5</formula>
    </cfRule>
    <cfRule type="cellIs" dxfId="407" priority="860" operator="between">
      <formula>0.005</formula>
      <formula>0.35</formula>
    </cfRule>
  </conditionalFormatting>
  <conditionalFormatting sqref="M11">
    <cfRule type="containsText" dxfId="406" priority="721" operator="containsText" text="NO">
      <formula>NOT(ISERROR(SEARCH("NO",M11)))</formula>
    </cfRule>
    <cfRule type="containsText" dxfId="405" priority="722" operator="containsText" text="SI">
      <formula>NOT(ISERROR(SEARCH("SI",M11)))</formula>
    </cfRule>
  </conditionalFormatting>
  <conditionalFormatting sqref="M14">
    <cfRule type="containsText" dxfId="404" priority="719" operator="containsText" text="NO">
      <formula>NOT(ISERROR(SEARCH("NO",M14)))</formula>
    </cfRule>
    <cfRule type="containsText" dxfId="403" priority="720" operator="containsText" text="SI">
      <formula>NOT(ISERROR(SEARCH("SI",M14)))</formula>
    </cfRule>
  </conditionalFormatting>
  <conditionalFormatting sqref="M17">
    <cfRule type="containsText" dxfId="402" priority="717" operator="containsText" text="NO">
      <formula>NOT(ISERROR(SEARCH("NO",M17)))</formula>
    </cfRule>
    <cfRule type="containsText" dxfId="401" priority="718" operator="containsText" text="SI">
      <formula>NOT(ISERROR(SEARCH("SI",M17)))</formula>
    </cfRule>
  </conditionalFormatting>
  <conditionalFormatting sqref="M20">
    <cfRule type="containsText" dxfId="400" priority="715" operator="containsText" text="NO">
      <formula>NOT(ISERROR(SEARCH("NO",M20)))</formula>
    </cfRule>
    <cfRule type="containsText" dxfId="399" priority="716" operator="containsText" text="SI">
      <formula>NOT(ISERROR(SEARCH("SI",M20)))</formula>
    </cfRule>
  </conditionalFormatting>
  <conditionalFormatting sqref="M23">
    <cfRule type="containsText" dxfId="398" priority="713" operator="containsText" text="NO">
      <formula>NOT(ISERROR(SEARCH("NO",M23)))</formula>
    </cfRule>
    <cfRule type="containsText" dxfId="397" priority="714" operator="containsText" text="SI">
      <formula>NOT(ISERROR(SEARCH("SI",M23)))</formula>
    </cfRule>
  </conditionalFormatting>
  <conditionalFormatting sqref="M26">
    <cfRule type="containsText" dxfId="396" priority="711" operator="containsText" text="NO">
      <formula>NOT(ISERROR(SEARCH("NO",M26)))</formula>
    </cfRule>
    <cfRule type="containsText" dxfId="395" priority="712" operator="containsText" text="SI">
      <formula>NOT(ISERROR(SEARCH("SI",M26)))</formula>
    </cfRule>
  </conditionalFormatting>
  <conditionalFormatting sqref="M29">
    <cfRule type="containsText" dxfId="394" priority="709" operator="containsText" text="NO">
      <formula>NOT(ISERROR(SEARCH("NO",M29)))</formula>
    </cfRule>
    <cfRule type="containsText" dxfId="393" priority="710" operator="containsText" text="SI">
      <formula>NOT(ISERROR(SEARCH("SI",M29)))</formula>
    </cfRule>
  </conditionalFormatting>
  <conditionalFormatting sqref="M32">
    <cfRule type="containsText" dxfId="392" priority="707" operator="containsText" text="NO">
      <formula>NOT(ISERROR(SEARCH("NO",M32)))</formula>
    </cfRule>
    <cfRule type="containsText" dxfId="391" priority="708" operator="containsText" text="SI">
      <formula>NOT(ISERROR(SEARCH("SI",M32)))</formula>
    </cfRule>
  </conditionalFormatting>
  <conditionalFormatting sqref="M35">
    <cfRule type="containsText" dxfId="390" priority="705" operator="containsText" text="NO">
      <formula>NOT(ISERROR(SEARCH("NO",M35)))</formula>
    </cfRule>
    <cfRule type="containsText" dxfId="389" priority="706" operator="containsText" text="SI">
      <formula>NOT(ISERROR(SEARCH("SI",M35)))</formula>
    </cfRule>
  </conditionalFormatting>
  <conditionalFormatting sqref="M38">
    <cfRule type="containsText" dxfId="388" priority="703" operator="containsText" text="NO">
      <formula>NOT(ISERROR(SEARCH("NO",M38)))</formula>
    </cfRule>
    <cfRule type="containsText" dxfId="387" priority="704" operator="containsText" text="SI">
      <formula>NOT(ISERROR(SEARCH("SI",M38)))</formula>
    </cfRule>
  </conditionalFormatting>
  <conditionalFormatting sqref="M41">
    <cfRule type="containsText" dxfId="386" priority="701" operator="containsText" text="NO">
      <formula>NOT(ISERROR(SEARCH("NO",M41)))</formula>
    </cfRule>
    <cfRule type="containsText" dxfId="385" priority="702" operator="containsText" text="SI">
      <formula>NOT(ISERROR(SEARCH("SI",M41)))</formula>
    </cfRule>
  </conditionalFormatting>
  <conditionalFormatting sqref="M44">
    <cfRule type="containsText" dxfId="384" priority="699" operator="containsText" text="NO">
      <formula>NOT(ISERROR(SEARCH("NO",M44)))</formula>
    </cfRule>
    <cfRule type="containsText" dxfId="383" priority="700" operator="containsText" text="SI">
      <formula>NOT(ISERROR(SEARCH("SI",M44)))</formula>
    </cfRule>
  </conditionalFormatting>
  <conditionalFormatting sqref="M47">
    <cfRule type="containsText" dxfId="382" priority="697" operator="containsText" text="NO">
      <formula>NOT(ISERROR(SEARCH("NO",M47)))</formula>
    </cfRule>
    <cfRule type="containsText" dxfId="381" priority="698" operator="containsText" text="SI">
      <formula>NOT(ISERROR(SEARCH("SI",M47)))</formula>
    </cfRule>
  </conditionalFormatting>
  <conditionalFormatting sqref="M50">
    <cfRule type="containsText" dxfId="380" priority="695" operator="containsText" text="NO">
      <formula>NOT(ISERROR(SEARCH("NO",M50)))</formula>
    </cfRule>
    <cfRule type="containsText" dxfId="379" priority="696" operator="containsText" text="SI">
      <formula>NOT(ISERROR(SEARCH("SI",M50)))</formula>
    </cfRule>
  </conditionalFormatting>
  <conditionalFormatting sqref="M53">
    <cfRule type="containsText" dxfId="378" priority="693" operator="containsText" text="NO">
      <formula>NOT(ISERROR(SEARCH("NO",M53)))</formula>
    </cfRule>
    <cfRule type="containsText" dxfId="377" priority="694" operator="containsText" text="SI">
      <formula>NOT(ISERROR(SEARCH("SI",M53)))</formula>
    </cfRule>
  </conditionalFormatting>
  <conditionalFormatting sqref="M56">
    <cfRule type="containsText" dxfId="376" priority="691" operator="containsText" text="NO">
      <formula>NOT(ISERROR(SEARCH("NO",M56)))</formula>
    </cfRule>
    <cfRule type="containsText" dxfId="375" priority="692" operator="containsText" text="SI">
      <formula>NOT(ISERROR(SEARCH("SI",M56)))</formula>
    </cfRule>
  </conditionalFormatting>
  <conditionalFormatting sqref="M68">
    <cfRule type="containsText" dxfId="374" priority="683" operator="containsText" text="NO">
      <formula>NOT(ISERROR(SEARCH("NO",M68)))</formula>
    </cfRule>
    <cfRule type="containsText" dxfId="373" priority="684" operator="containsText" text="SI">
      <formula>NOT(ISERROR(SEARCH("SI",M68)))</formula>
    </cfRule>
  </conditionalFormatting>
  <conditionalFormatting sqref="M71">
    <cfRule type="containsText" dxfId="372" priority="681" operator="containsText" text="NO">
      <formula>NOT(ISERROR(SEARCH("NO",M71)))</formula>
    </cfRule>
    <cfRule type="containsText" dxfId="371" priority="682" operator="containsText" text="SI">
      <formula>NOT(ISERROR(SEARCH("SI",M71)))</formula>
    </cfRule>
  </conditionalFormatting>
  <conditionalFormatting sqref="M74">
    <cfRule type="containsText" dxfId="370" priority="679" operator="containsText" text="NO">
      <formula>NOT(ISERROR(SEARCH("NO",M74)))</formula>
    </cfRule>
    <cfRule type="containsText" dxfId="369" priority="680" operator="containsText" text="SI">
      <formula>NOT(ISERROR(SEARCH("SI",M74)))</formula>
    </cfRule>
  </conditionalFormatting>
  <conditionalFormatting sqref="M77">
    <cfRule type="containsText" dxfId="368" priority="677" operator="containsText" text="NO">
      <formula>NOT(ISERROR(SEARCH("NO",M77)))</formula>
    </cfRule>
    <cfRule type="containsText" dxfId="367" priority="678" operator="containsText" text="SI">
      <formula>NOT(ISERROR(SEARCH("SI",M77)))</formula>
    </cfRule>
  </conditionalFormatting>
  <conditionalFormatting sqref="M80">
    <cfRule type="containsText" dxfId="366" priority="675" operator="containsText" text="NO">
      <formula>NOT(ISERROR(SEARCH("NO",M80)))</formula>
    </cfRule>
    <cfRule type="containsText" dxfId="365" priority="676" operator="containsText" text="SI">
      <formula>NOT(ISERROR(SEARCH("SI",M80)))</formula>
    </cfRule>
  </conditionalFormatting>
  <conditionalFormatting sqref="M83">
    <cfRule type="containsText" dxfId="364" priority="673" operator="containsText" text="NO">
      <formula>NOT(ISERROR(SEARCH("NO",M83)))</formula>
    </cfRule>
    <cfRule type="containsText" dxfId="363" priority="674" operator="containsText" text="SI">
      <formula>NOT(ISERROR(SEARCH("SI",M83)))</formula>
    </cfRule>
  </conditionalFormatting>
  <conditionalFormatting sqref="M86">
    <cfRule type="containsText" dxfId="362" priority="671" operator="containsText" text="NO">
      <formula>NOT(ISERROR(SEARCH("NO",M86)))</formula>
    </cfRule>
    <cfRule type="containsText" dxfId="361" priority="672" operator="containsText" text="SI">
      <formula>NOT(ISERROR(SEARCH("SI",M86)))</formula>
    </cfRule>
  </conditionalFormatting>
  <conditionalFormatting sqref="M89">
    <cfRule type="containsText" dxfId="360" priority="669" operator="containsText" text="NO">
      <formula>NOT(ISERROR(SEARCH("NO",M89)))</formula>
    </cfRule>
    <cfRule type="containsText" dxfId="359" priority="670" operator="containsText" text="SI">
      <formula>NOT(ISERROR(SEARCH("SI",M89)))</formula>
    </cfRule>
  </conditionalFormatting>
  <conditionalFormatting sqref="M101">
    <cfRule type="containsText" dxfId="358" priority="661" operator="containsText" text="NO">
      <formula>NOT(ISERROR(SEARCH("NO",M101)))</formula>
    </cfRule>
    <cfRule type="containsText" dxfId="357" priority="662" operator="containsText" text="SI">
      <formula>NOT(ISERROR(SEARCH("SI",M101)))</formula>
    </cfRule>
  </conditionalFormatting>
  <conditionalFormatting sqref="M104">
    <cfRule type="containsText" dxfId="356" priority="659" operator="containsText" text="NO">
      <formula>NOT(ISERROR(SEARCH("NO",M104)))</formula>
    </cfRule>
    <cfRule type="containsText" dxfId="355" priority="660" operator="containsText" text="SI">
      <formula>NOT(ISERROR(SEARCH("SI",M104)))</formula>
    </cfRule>
  </conditionalFormatting>
  <conditionalFormatting sqref="M107">
    <cfRule type="containsText" dxfId="354" priority="657" operator="containsText" text="NO">
      <formula>NOT(ISERROR(SEARCH("NO",M107)))</formula>
    </cfRule>
    <cfRule type="containsText" dxfId="353" priority="658" operator="containsText" text="SI">
      <formula>NOT(ISERROR(SEARCH("SI",M107)))</formula>
    </cfRule>
  </conditionalFormatting>
  <conditionalFormatting sqref="M119">
    <cfRule type="containsText" dxfId="352" priority="649" operator="containsText" text="NO">
      <formula>NOT(ISERROR(SEARCH("NO",M119)))</formula>
    </cfRule>
    <cfRule type="containsText" dxfId="351" priority="650" operator="containsText" text="SI">
      <formula>NOT(ISERROR(SEARCH("SI",M119)))</formula>
    </cfRule>
  </conditionalFormatting>
  <conditionalFormatting sqref="M122">
    <cfRule type="containsText" dxfId="350" priority="647" operator="containsText" text="NO">
      <formula>NOT(ISERROR(SEARCH("NO",M122)))</formula>
    </cfRule>
    <cfRule type="containsText" dxfId="349" priority="648" operator="containsText" text="SI">
      <formula>NOT(ISERROR(SEARCH("SI",M122)))</formula>
    </cfRule>
  </conditionalFormatting>
  <conditionalFormatting sqref="M125">
    <cfRule type="containsText" dxfId="348" priority="645" operator="containsText" text="NO">
      <formula>NOT(ISERROR(SEARCH("NO",M125)))</formula>
    </cfRule>
    <cfRule type="containsText" dxfId="347" priority="646" operator="containsText" text="SI">
      <formula>NOT(ISERROR(SEARCH("SI",M125)))</formula>
    </cfRule>
  </conditionalFormatting>
  <conditionalFormatting sqref="M128">
    <cfRule type="containsText" dxfId="346" priority="643" operator="containsText" text="NO">
      <formula>NOT(ISERROR(SEARCH("NO",M128)))</formula>
    </cfRule>
    <cfRule type="containsText" dxfId="345" priority="644" operator="containsText" text="SI">
      <formula>NOT(ISERROR(SEARCH("SI",M128)))</formula>
    </cfRule>
  </conditionalFormatting>
  <conditionalFormatting sqref="M131">
    <cfRule type="containsText" dxfId="344" priority="641" operator="containsText" text="NO">
      <formula>NOT(ISERROR(SEARCH("NO",M131)))</formula>
    </cfRule>
    <cfRule type="containsText" dxfId="343" priority="642" operator="containsText" text="SI">
      <formula>NOT(ISERROR(SEARCH("SI",M131)))</formula>
    </cfRule>
  </conditionalFormatting>
  <conditionalFormatting sqref="M134">
    <cfRule type="containsText" dxfId="342" priority="639" operator="containsText" text="NO">
      <formula>NOT(ISERROR(SEARCH("NO",M134)))</formula>
    </cfRule>
    <cfRule type="containsText" dxfId="341" priority="640" operator="containsText" text="SI">
      <formula>NOT(ISERROR(SEARCH("SI",M134)))</formula>
    </cfRule>
  </conditionalFormatting>
  <conditionalFormatting sqref="M137">
    <cfRule type="containsText" dxfId="340" priority="637" operator="containsText" text="NO">
      <formula>NOT(ISERROR(SEARCH("NO",M137)))</formula>
    </cfRule>
    <cfRule type="containsText" dxfId="339" priority="638" operator="containsText" text="SI">
      <formula>NOT(ISERROR(SEARCH("SI",M137)))</formula>
    </cfRule>
  </conditionalFormatting>
  <conditionalFormatting sqref="M140">
    <cfRule type="containsText" dxfId="338" priority="635" operator="containsText" text="NO">
      <formula>NOT(ISERROR(SEARCH("NO",M140)))</formula>
    </cfRule>
    <cfRule type="containsText" dxfId="337" priority="636" operator="containsText" text="SI">
      <formula>NOT(ISERROR(SEARCH("SI",M140)))</formula>
    </cfRule>
  </conditionalFormatting>
  <conditionalFormatting sqref="M143">
    <cfRule type="containsText" dxfId="336" priority="633" operator="containsText" text="NO">
      <formula>NOT(ISERROR(SEARCH("NO",M143)))</formula>
    </cfRule>
    <cfRule type="containsText" dxfId="335" priority="634" operator="containsText" text="SI">
      <formula>NOT(ISERROR(SEARCH("SI",M143)))</formula>
    </cfRule>
  </conditionalFormatting>
  <conditionalFormatting sqref="M146">
    <cfRule type="containsText" dxfId="334" priority="631" operator="containsText" text="NO">
      <formula>NOT(ISERROR(SEARCH("NO",M146)))</formula>
    </cfRule>
    <cfRule type="containsText" dxfId="333" priority="632" operator="containsText" text="SI">
      <formula>NOT(ISERROR(SEARCH("SI",M146)))</formula>
    </cfRule>
  </conditionalFormatting>
  <conditionalFormatting sqref="M149">
    <cfRule type="containsText" dxfId="332" priority="629" operator="containsText" text="NO">
      <formula>NOT(ISERROR(SEARCH("NO",M149)))</formula>
    </cfRule>
    <cfRule type="containsText" dxfId="331" priority="630" operator="containsText" text="SI">
      <formula>NOT(ISERROR(SEARCH("SI",M149)))</formula>
    </cfRule>
  </conditionalFormatting>
  <conditionalFormatting sqref="M152">
    <cfRule type="containsText" dxfId="330" priority="627" operator="containsText" text="NO">
      <formula>NOT(ISERROR(SEARCH("NO",M152)))</formula>
    </cfRule>
    <cfRule type="containsText" dxfId="329" priority="628" operator="containsText" text="SI">
      <formula>NOT(ISERROR(SEARCH("SI",M152)))</formula>
    </cfRule>
  </conditionalFormatting>
  <conditionalFormatting sqref="M155">
    <cfRule type="containsText" dxfId="328" priority="625" operator="containsText" text="NO">
      <formula>NOT(ISERROR(SEARCH("NO",M155)))</formula>
    </cfRule>
    <cfRule type="containsText" dxfId="327" priority="626" operator="containsText" text="SI">
      <formula>NOT(ISERROR(SEARCH("SI",M155)))</formula>
    </cfRule>
  </conditionalFormatting>
  <conditionalFormatting sqref="M158">
    <cfRule type="containsText" dxfId="326" priority="623" operator="containsText" text="NO">
      <formula>NOT(ISERROR(SEARCH("NO",M158)))</formula>
    </cfRule>
    <cfRule type="containsText" dxfId="325" priority="624" operator="containsText" text="SI">
      <formula>NOT(ISERROR(SEARCH("SI",M158)))</formula>
    </cfRule>
  </conditionalFormatting>
  <conditionalFormatting sqref="M161">
    <cfRule type="containsText" dxfId="324" priority="621" operator="containsText" text="NO">
      <formula>NOT(ISERROR(SEARCH("NO",M161)))</formula>
    </cfRule>
    <cfRule type="containsText" dxfId="323" priority="622" operator="containsText" text="SI">
      <formula>NOT(ISERROR(SEARCH("SI",M161)))</formula>
    </cfRule>
  </conditionalFormatting>
  <conditionalFormatting sqref="M164">
    <cfRule type="containsText" dxfId="322" priority="619" operator="containsText" text="NO">
      <formula>NOT(ISERROR(SEARCH("NO",M164)))</formula>
    </cfRule>
    <cfRule type="containsText" dxfId="321" priority="620" operator="containsText" text="SI">
      <formula>NOT(ISERROR(SEARCH("SI",M164)))</formula>
    </cfRule>
  </conditionalFormatting>
  <conditionalFormatting sqref="M167">
    <cfRule type="containsText" dxfId="320" priority="617" operator="containsText" text="NO">
      <formula>NOT(ISERROR(SEARCH("NO",M167)))</formula>
    </cfRule>
    <cfRule type="containsText" dxfId="319" priority="618" operator="containsText" text="SI">
      <formula>NOT(ISERROR(SEARCH("SI",M167)))</formula>
    </cfRule>
  </conditionalFormatting>
  <conditionalFormatting sqref="M170">
    <cfRule type="containsText" dxfId="318" priority="615" operator="containsText" text="NO">
      <formula>NOT(ISERROR(SEARCH("NO",M170)))</formula>
    </cfRule>
    <cfRule type="containsText" dxfId="317" priority="616" operator="containsText" text="SI">
      <formula>NOT(ISERROR(SEARCH("SI",M170)))</formula>
    </cfRule>
  </conditionalFormatting>
  <conditionalFormatting sqref="M173">
    <cfRule type="containsText" dxfId="316" priority="613" operator="containsText" text="NO">
      <formula>NOT(ISERROR(SEARCH("NO",M173)))</formula>
    </cfRule>
    <cfRule type="containsText" dxfId="315" priority="614" operator="containsText" text="SI">
      <formula>NOT(ISERROR(SEARCH("SI",M173)))</formula>
    </cfRule>
  </conditionalFormatting>
  <conditionalFormatting sqref="M176">
    <cfRule type="containsText" dxfId="314" priority="611" operator="containsText" text="NO">
      <formula>NOT(ISERROR(SEARCH("NO",M176)))</formula>
    </cfRule>
    <cfRule type="containsText" dxfId="313" priority="612" operator="containsText" text="SI">
      <formula>NOT(ISERROR(SEARCH("SI",M176)))</formula>
    </cfRule>
  </conditionalFormatting>
  <conditionalFormatting sqref="M179">
    <cfRule type="containsText" dxfId="312" priority="609" operator="containsText" text="NO">
      <formula>NOT(ISERROR(SEARCH("NO",M179)))</formula>
    </cfRule>
    <cfRule type="containsText" dxfId="311" priority="610" operator="containsText" text="SI">
      <formula>NOT(ISERROR(SEARCH("SI",M179)))</formula>
    </cfRule>
  </conditionalFormatting>
  <conditionalFormatting sqref="M182">
    <cfRule type="containsText" dxfId="310" priority="607" operator="containsText" text="NO">
      <formula>NOT(ISERROR(SEARCH("NO",M182)))</formula>
    </cfRule>
    <cfRule type="containsText" dxfId="309" priority="608" operator="containsText" text="SI">
      <formula>NOT(ISERROR(SEARCH("SI",M182)))</formula>
    </cfRule>
  </conditionalFormatting>
  <conditionalFormatting sqref="M185">
    <cfRule type="containsText" dxfId="308" priority="605" operator="containsText" text="NO">
      <formula>NOT(ISERROR(SEARCH("NO",M185)))</formula>
    </cfRule>
    <cfRule type="containsText" dxfId="307" priority="606" operator="containsText" text="SI">
      <formula>NOT(ISERROR(SEARCH("SI",M185)))</formula>
    </cfRule>
  </conditionalFormatting>
  <conditionalFormatting sqref="M188">
    <cfRule type="containsText" dxfId="306" priority="603" operator="containsText" text="NO">
      <formula>NOT(ISERROR(SEARCH("NO",M188)))</formula>
    </cfRule>
    <cfRule type="containsText" dxfId="305" priority="604" operator="containsText" text="SI">
      <formula>NOT(ISERROR(SEARCH("SI",M188)))</formula>
    </cfRule>
  </conditionalFormatting>
  <conditionalFormatting sqref="M191">
    <cfRule type="containsText" dxfId="304" priority="601" operator="containsText" text="NO">
      <formula>NOT(ISERROR(SEARCH("NO",M191)))</formula>
    </cfRule>
    <cfRule type="containsText" dxfId="303" priority="602" operator="containsText" text="SI">
      <formula>NOT(ISERROR(SEARCH("SI",M191)))</formula>
    </cfRule>
  </conditionalFormatting>
  <conditionalFormatting sqref="M194">
    <cfRule type="containsText" dxfId="302" priority="599" operator="containsText" text="NO">
      <formula>NOT(ISERROR(SEARCH("NO",M194)))</formula>
    </cfRule>
    <cfRule type="containsText" dxfId="301" priority="600" operator="containsText" text="SI">
      <formula>NOT(ISERROR(SEARCH("SI",M194)))</formula>
    </cfRule>
  </conditionalFormatting>
  <conditionalFormatting sqref="M197">
    <cfRule type="containsText" dxfId="300" priority="597" operator="containsText" text="NO">
      <formula>NOT(ISERROR(SEARCH("NO",M197)))</formula>
    </cfRule>
    <cfRule type="containsText" dxfId="299" priority="598" operator="containsText" text="SI">
      <formula>NOT(ISERROR(SEARCH("SI",M197)))</formula>
    </cfRule>
  </conditionalFormatting>
  <conditionalFormatting sqref="M200">
    <cfRule type="containsText" dxfId="298" priority="595" operator="containsText" text="NO">
      <formula>NOT(ISERROR(SEARCH("NO",M200)))</formula>
    </cfRule>
    <cfRule type="containsText" dxfId="297" priority="596" operator="containsText" text="SI">
      <formula>NOT(ISERROR(SEARCH("SI",M200)))</formula>
    </cfRule>
  </conditionalFormatting>
  <conditionalFormatting sqref="M203">
    <cfRule type="containsText" dxfId="296" priority="593" operator="containsText" text="NO">
      <formula>NOT(ISERROR(SEARCH("NO",M203)))</formula>
    </cfRule>
    <cfRule type="containsText" dxfId="295" priority="594" operator="containsText" text="SI">
      <formula>NOT(ISERROR(SEARCH("SI",M203)))</formula>
    </cfRule>
  </conditionalFormatting>
  <conditionalFormatting sqref="M206">
    <cfRule type="containsText" dxfId="294" priority="591" operator="containsText" text="NO">
      <formula>NOT(ISERROR(SEARCH("NO",M206)))</formula>
    </cfRule>
    <cfRule type="containsText" dxfId="293" priority="592" operator="containsText" text="SI">
      <formula>NOT(ISERROR(SEARCH("SI",M206)))</formula>
    </cfRule>
  </conditionalFormatting>
  <conditionalFormatting sqref="M209">
    <cfRule type="containsText" dxfId="292" priority="589" operator="containsText" text="NO">
      <formula>NOT(ISERROR(SEARCH("NO",M209)))</formula>
    </cfRule>
    <cfRule type="containsText" dxfId="291" priority="590" operator="containsText" text="SI">
      <formula>NOT(ISERROR(SEARCH("SI",M209)))</formula>
    </cfRule>
  </conditionalFormatting>
  <conditionalFormatting sqref="T44:T45">
    <cfRule type="cellIs" dxfId="290" priority="553" operator="between">
      <formula>44378</formula>
      <formula>44423</formula>
    </cfRule>
    <cfRule type="cellIs" dxfId="289" priority="554" operator="between">
      <formula>44424</formula>
      <formula>44440</formula>
    </cfRule>
    <cfRule type="cellIs" dxfId="288" priority="555" operator="greaterThan">
      <formula>44440</formula>
    </cfRule>
  </conditionalFormatting>
  <conditionalFormatting sqref="T41:T42">
    <cfRule type="cellIs" dxfId="287" priority="346" operator="between">
      <formula>44378</formula>
      <formula>44423</formula>
    </cfRule>
    <cfRule type="cellIs" dxfId="286" priority="347" operator="between">
      <formula>44424</formula>
      <formula>44440</formula>
    </cfRule>
    <cfRule type="cellIs" dxfId="285" priority="348" operator="greaterThan">
      <formula>44440</formula>
    </cfRule>
  </conditionalFormatting>
  <conditionalFormatting sqref="T29:T30">
    <cfRule type="cellIs" dxfId="284" priority="334" operator="between">
      <formula>44378</formula>
      <formula>44423</formula>
    </cfRule>
    <cfRule type="cellIs" dxfId="283" priority="335" operator="between">
      <formula>44424</formula>
      <formula>44440</formula>
    </cfRule>
    <cfRule type="cellIs" dxfId="282" priority="336" operator="greaterThan">
      <formula>44440</formula>
    </cfRule>
  </conditionalFormatting>
  <conditionalFormatting sqref="T32:T33">
    <cfRule type="cellIs" dxfId="281" priority="337" operator="between">
      <formula>44378</formula>
      <formula>44423</formula>
    </cfRule>
    <cfRule type="cellIs" dxfId="280" priority="338" operator="between">
      <formula>44424</formula>
      <formula>44440</formula>
    </cfRule>
    <cfRule type="cellIs" dxfId="279" priority="339" operator="greaterThan">
      <formula>44440</formula>
    </cfRule>
  </conditionalFormatting>
  <conditionalFormatting sqref="T26:T27">
    <cfRule type="cellIs" dxfId="278" priority="331" operator="between">
      <formula>44378</formula>
      <formula>44423</formula>
    </cfRule>
    <cfRule type="cellIs" dxfId="277" priority="332" operator="between">
      <formula>44424</formula>
      <formula>44440</formula>
    </cfRule>
    <cfRule type="cellIs" dxfId="276" priority="333" operator="greaterThan">
      <formula>44440</formula>
    </cfRule>
  </conditionalFormatting>
  <conditionalFormatting sqref="T23:T24">
    <cfRule type="cellIs" dxfId="275" priority="325" operator="between">
      <formula>44378</formula>
      <formula>44423</formula>
    </cfRule>
    <cfRule type="cellIs" dxfId="274" priority="326" operator="between">
      <formula>44424</formula>
      <formula>44440</formula>
    </cfRule>
    <cfRule type="cellIs" dxfId="273" priority="327" operator="greaterThan">
      <formula>44440</formula>
    </cfRule>
  </conditionalFormatting>
  <conditionalFormatting sqref="T20:T21">
    <cfRule type="cellIs" dxfId="272" priority="322" operator="between">
      <formula>44378</formula>
      <formula>44423</formula>
    </cfRule>
    <cfRule type="cellIs" dxfId="271" priority="323" operator="between">
      <formula>44424</formula>
      <formula>44440</formula>
    </cfRule>
    <cfRule type="cellIs" dxfId="270" priority="324" operator="greaterThan">
      <formula>44440</formula>
    </cfRule>
  </conditionalFormatting>
  <conditionalFormatting sqref="T17:T18">
    <cfRule type="cellIs" dxfId="269" priority="319" operator="between">
      <formula>44378</formula>
      <formula>44423</formula>
    </cfRule>
    <cfRule type="cellIs" dxfId="268" priority="320" operator="between">
      <formula>44424</formula>
      <formula>44440</formula>
    </cfRule>
    <cfRule type="cellIs" dxfId="267" priority="321" operator="greaterThan">
      <formula>44440</formula>
    </cfRule>
  </conditionalFormatting>
  <conditionalFormatting sqref="T14:T15">
    <cfRule type="cellIs" dxfId="266" priority="316" operator="between">
      <formula>44378</formula>
      <formula>44423</formula>
    </cfRule>
    <cfRule type="cellIs" dxfId="265" priority="317" operator="between">
      <formula>44424</formula>
      <formula>44440</formula>
    </cfRule>
    <cfRule type="cellIs" dxfId="264" priority="318" operator="greaterThan">
      <formula>44440</formula>
    </cfRule>
  </conditionalFormatting>
  <conditionalFormatting sqref="T11:T12">
    <cfRule type="cellIs" dxfId="263" priority="313" operator="between">
      <formula>44378</formula>
      <formula>44423</formula>
    </cfRule>
    <cfRule type="cellIs" dxfId="262" priority="314" operator="between">
      <formula>44424</formula>
      <formula>44440</formula>
    </cfRule>
    <cfRule type="cellIs" dxfId="261" priority="315" operator="greaterThan">
      <formula>44440</formula>
    </cfRule>
  </conditionalFormatting>
  <conditionalFormatting sqref="T47:T48">
    <cfRule type="cellIs" dxfId="260" priority="310" operator="between">
      <formula>44378</formula>
      <formula>44423</formula>
    </cfRule>
    <cfRule type="cellIs" dxfId="259" priority="311" operator="between">
      <formula>44424</formula>
      <formula>44440</formula>
    </cfRule>
    <cfRule type="cellIs" dxfId="258" priority="312" operator="greaterThan">
      <formula>44440</formula>
    </cfRule>
  </conditionalFormatting>
  <conditionalFormatting sqref="T50:T51">
    <cfRule type="cellIs" dxfId="257" priority="307" operator="between">
      <formula>44378</formula>
      <formula>44423</formula>
    </cfRule>
    <cfRule type="cellIs" dxfId="256" priority="308" operator="between">
      <formula>44424</formula>
      <formula>44440</formula>
    </cfRule>
    <cfRule type="cellIs" dxfId="255" priority="309" operator="greaterThan">
      <formula>44440</formula>
    </cfRule>
  </conditionalFormatting>
  <conditionalFormatting sqref="T53:T54">
    <cfRule type="cellIs" dxfId="254" priority="304" operator="between">
      <formula>44378</formula>
      <formula>44423</formula>
    </cfRule>
    <cfRule type="cellIs" dxfId="253" priority="305" operator="between">
      <formula>44424</formula>
      <formula>44440</formula>
    </cfRule>
    <cfRule type="cellIs" dxfId="252" priority="306" operator="greaterThan">
      <formula>44440</formula>
    </cfRule>
  </conditionalFormatting>
  <conditionalFormatting sqref="T56:T57">
    <cfRule type="cellIs" dxfId="251" priority="301" operator="between">
      <formula>44378</formula>
      <formula>44423</formula>
    </cfRule>
    <cfRule type="cellIs" dxfId="250" priority="302" operator="between">
      <formula>44424</formula>
      <formula>44440</formula>
    </cfRule>
    <cfRule type="cellIs" dxfId="249" priority="303" operator="greaterThan">
      <formula>44440</formula>
    </cfRule>
  </conditionalFormatting>
  <conditionalFormatting sqref="T68:T69">
    <cfRule type="cellIs" dxfId="248" priority="286" operator="between">
      <formula>44378</formula>
      <formula>44423</formula>
    </cfRule>
    <cfRule type="cellIs" dxfId="247" priority="287" operator="between">
      <formula>44424</formula>
      <formula>44440</formula>
    </cfRule>
    <cfRule type="cellIs" dxfId="246" priority="288" operator="greaterThan">
      <formula>44440</formula>
    </cfRule>
  </conditionalFormatting>
  <conditionalFormatting sqref="T71:T72">
    <cfRule type="cellIs" dxfId="245" priority="283" operator="between">
      <formula>44378</formula>
      <formula>44423</formula>
    </cfRule>
    <cfRule type="cellIs" dxfId="244" priority="284" operator="between">
      <formula>44424</formula>
      <formula>44440</formula>
    </cfRule>
    <cfRule type="cellIs" dxfId="243" priority="285" operator="greaterThan">
      <formula>44440</formula>
    </cfRule>
  </conditionalFormatting>
  <conditionalFormatting sqref="T74:T75">
    <cfRule type="cellIs" dxfId="242" priority="280" operator="between">
      <formula>44378</formula>
      <formula>44423</formula>
    </cfRule>
    <cfRule type="cellIs" dxfId="241" priority="281" operator="between">
      <formula>44424</formula>
      <formula>44440</formula>
    </cfRule>
    <cfRule type="cellIs" dxfId="240" priority="282" operator="greaterThan">
      <formula>44440</formula>
    </cfRule>
  </conditionalFormatting>
  <conditionalFormatting sqref="T77:T78">
    <cfRule type="cellIs" dxfId="239" priority="277" operator="between">
      <formula>44378</formula>
      <formula>44423</formula>
    </cfRule>
    <cfRule type="cellIs" dxfId="238" priority="278" operator="between">
      <formula>44424</formula>
      <formula>44440</formula>
    </cfRule>
    <cfRule type="cellIs" dxfId="237" priority="279" operator="greaterThan">
      <formula>44440</formula>
    </cfRule>
  </conditionalFormatting>
  <conditionalFormatting sqref="T80:T81">
    <cfRule type="cellIs" dxfId="236" priority="274" operator="between">
      <formula>44378</formula>
      <formula>44423</formula>
    </cfRule>
    <cfRule type="cellIs" dxfId="235" priority="275" operator="between">
      <formula>44424</formula>
      <formula>44440</formula>
    </cfRule>
    <cfRule type="cellIs" dxfId="234" priority="276" operator="greaterThan">
      <formula>44440</formula>
    </cfRule>
  </conditionalFormatting>
  <conditionalFormatting sqref="T83:T84">
    <cfRule type="cellIs" dxfId="233" priority="271" operator="between">
      <formula>44378</formula>
      <formula>44423</formula>
    </cfRule>
    <cfRule type="cellIs" dxfId="232" priority="272" operator="between">
      <formula>44424</formula>
      <formula>44440</formula>
    </cfRule>
    <cfRule type="cellIs" dxfId="231" priority="273" operator="greaterThan">
      <formula>44440</formula>
    </cfRule>
  </conditionalFormatting>
  <conditionalFormatting sqref="T86:T87">
    <cfRule type="cellIs" dxfId="230" priority="268" operator="between">
      <formula>44378</formula>
      <formula>44423</formula>
    </cfRule>
    <cfRule type="cellIs" dxfId="229" priority="269" operator="between">
      <formula>44424</formula>
      <formula>44440</formula>
    </cfRule>
    <cfRule type="cellIs" dxfId="228" priority="270" operator="greaterThan">
      <formula>44440</formula>
    </cfRule>
  </conditionalFormatting>
  <conditionalFormatting sqref="T89:T90">
    <cfRule type="cellIs" dxfId="227" priority="265" operator="between">
      <formula>44378</formula>
      <formula>44423</formula>
    </cfRule>
    <cfRule type="cellIs" dxfId="226" priority="266" operator="between">
      <formula>44424</formula>
      <formula>44440</formula>
    </cfRule>
    <cfRule type="cellIs" dxfId="225" priority="267" operator="greaterThan">
      <formula>44440</formula>
    </cfRule>
  </conditionalFormatting>
  <conditionalFormatting sqref="T101:T102">
    <cfRule type="cellIs" dxfId="224" priority="253" operator="between">
      <formula>44378</formula>
      <formula>44423</formula>
    </cfRule>
    <cfRule type="cellIs" dxfId="223" priority="254" operator="between">
      <formula>44424</formula>
      <formula>44440</formula>
    </cfRule>
    <cfRule type="cellIs" dxfId="222" priority="255" operator="greaterThan">
      <formula>44440</formula>
    </cfRule>
  </conditionalFormatting>
  <conditionalFormatting sqref="T104:T105">
    <cfRule type="cellIs" dxfId="221" priority="250" operator="between">
      <formula>44378</formula>
      <formula>44423</formula>
    </cfRule>
    <cfRule type="cellIs" dxfId="220" priority="251" operator="between">
      <formula>44424</formula>
      <formula>44440</formula>
    </cfRule>
    <cfRule type="cellIs" dxfId="219" priority="252" operator="greaterThan">
      <formula>44440</formula>
    </cfRule>
  </conditionalFormatting>
  <conditionalFormatting sqref="T107:T108">
    <cfRule type="cellIs" dxfId="218" priority="244" operator="between">
      <formula>44378</formula>
      <formula>44423</formula>
    </cfRule>
    <cfRule type="cellIs" dxfId="217" priority="245" operator="between">
      <formula>44424</formula>
      <formula>44440</formula>
    </cfRule>
    <cfRule type="cellIs" dxfId="216" priority="246" operator="greaterThan">
      <formula>44440</formula>
    </cfRule>
  </conditionalFormatting>
  <conditionalFormatting sqref="T125:T126">
    <cfRule type="cellIs" dxfId="215" priority="232" operator="between">
      <formula>44378</formula>
      <formula>44423</formula>
    </cfRule>
    <cfRule type="cellIs" dxfId="214" priority="233" operator="between">
      <formula>44424</formula>
      <formula>44440</formula>
    </cfRule>
    <cfRule type="cellIs" dxfId="213" priority="234" operator="greaterThan">
      <formula>44440</formula>
    </cfRule>
  </conditionalFormatting>
  <conditionalFormatting sqref="T122:T123">
    <cfRule type="cellIs" dxfId="212" priority="229" operator="between">
      <formula>44378</formula>
      <formula>44423</formula>
    </cfRule>
    <cfRule type="cellIs" dxfId="211" priority="230" operator="between">
      <formula>44424</formula>
      <formula>44440</formula>
    </cfRule>
    <cfRule type="cellIs" dxfId="210" priority="231" operator="greaterThan">
      <formula>44440</formula>
    </cfRule>
  </conditionalFormatting>
  <conditionalFormatting sqref="T119:T120">
    <cfRule type="cellIs" dxfId="209" priority="226" operator="between">
      <formula>44378</formula>
      <formula>44423</formula>
    </cfRule>
    <cfRule type="cellIs" dxfId="208" priority="227" operator="between">
      <formula>44424</formula>
      <formula>44440</formula>
    </cfRule>
    <cfRule type="cellIs" dxfId="207" priority="228" operator="greaterThan">
      <formula>44440</formula>
    </cfRule>
  </conditionalFormatting>
  <conditionalFormatting sqref="T128:T129">
    <cfRule type="cellIs" dxfId="206" priority="223" operator="between">
      <formula>44378</formula>
      <formula>44423</formula>
    </cfRule>
    <cfRule type="cellIs" dxfId="205" priority="224" operator="between">
      <formula>44424</formula>
      <formula>44440</formula>
    </cfRule>
    <cfRule type="cellIs" dxfId="204" priority="225" operator="greaterThan">
      <formula>44440</formula>
    </cfRule>
  </conditionalFormatting>
  <conditionalFormatting sqref="T131:T132">
    <cfRule type="cellIs" dxfId="203" priority="220" operator="between">
      <formula>44378</formula>
      <formula>44423</formula>
    </cfRule>
    <cfRule type="cellIs" dxfId="202" priority="221" operator="between">
      <formula>44424</formula>
      <formula>44440</formula>
    </cfRule>
    <cfRule type="cellIs" dxfId="201" priority="222" operator="greaterThan">
      <formula>44440</formula>
    </cfRule>
  </conditionalFormatting>
  <conditionalFormatting sqref="T134:T135">
    <cfRule type="cellIs" dxfId="200" priority="217" operator="between">
      <formula>44378</formula>
      <formula>44423</formula>
    </cfRule>
    <cfRule type="cellIs" dxfId="199" priority="218" operator="between">
      <formula>44424</formula>
      <formula>44440</formula>
    </cfRule>
    <cfRule type="cellIs" dxfId="198" priority="219" operator="greaterThan">
      <formula>44440</formula>
    </cfRule>
  </conditionalFormatting>
  <conditionalFormatting sqref="T137:T138">
    <cfRule type="cellIs" dxfId="197" priority="214" operator="between">
      <formula>44378</formula>
      <formula>44423</formula>
    </cfRule>
    <cfRule type="cellIs" dxfId="196" priority="215" operator="between">
      <formula>44424</formula>
      <formula>44440</formula>
    </cfRule>
    <cfRule type="cellIs" dxfId="195" priority="216" operator="greaterThan">
      <formula>44440</formula>
    </cfRule>
  </conditionalFormatting>
  <conditionalFormatting sqref="T140:T141">
    <cfRule type="cellIs" dxfId="194" priority="211" operator="between">
      <formula>44378</formula>
      <formula>44423</formula>
    </cfRule>
    <cfRule type="cellIs" dxfId="193" priority="212" operator="between">
      <formula>44424</formula>
      <formula>44440</formula>
    </cfRule>
    <cfRule type="cellIs" dxfId="192" priority="213" operator="greaterThan">
      <formula>44440</formula>
    </cfRule>
  </conditionalFormatting>
  <conditionalFormatting sqref="T143:T144">
    <cfRule type="cellIs" dxfId="191" priority="208" operator="between">
      <formula>44378</formula>
      <formula>44423</formula>
    </cfRule>
    <cfRule type="cellIs" dxfId="190" priority="209" operator="between">
      <formula>44424</formula>
      <formula>44440</formula>
    </cfRule>
    <cfRule type="cellIs" dxfId="189" priority="210" operator="greaterThan">
      <formula>44440</formula>
    </cfRule>
  </conditionalFormatting>
  <conditionalFormatting sqref="T146:T147">
    <cfRule type="cellIs" dxfId="188" priority="205" operator="between">
      <formula>44378</formula>
      <formula>44423</formula>
    </cfRule>
    <cfRule type="cellIs" dxfId="187" priority="206" operator="between">
      <formula>44424</formula>
      <formula>44440</formula>
    </cfRule>
    <cfRule type="cellIs" dxfId="186" priority="207" operator="greaterThan">
      <formula>44440</formula>
    </cfRule>
  </conditionalFormatting>
  <conditionalFormatting sqref="T149:T150">
    <cfRule type="cellIs" dxfId="185" priority="202" operator="between">
      <formula>44378</formula>
      <formula>44423</formula>
    </cfRule>
    <cfRule type="cellIs" dxfId="184" priority="203" operator="between">
      <formula>44424</formula>
      <formula>44440</formula>
    </cfRule>
    <cfRule type="cellIs" dxfId="183" priority="204" operator="greaterThan">
      <formula>44440</formula>
    </cfRule>
  </conditionalFormatting>
  <conditionalFormatting sqref="T152:T153">
    <cfRule type="cellIs" dxfId="182" priority="199" operator="between">
      <formula>44378</formula>
      <formula>44423</formula>
    </cfRule>
    <cfRule type="cellIs" dxfId="181" priority="200" operator="between">
      <formula>44424</formula>
      <formula>44440</formula>
    </cfRule>
    <cfRule type="cellIs" dxfId="180" priority="201" operator="greaterThan">
      <formula>44440</formula>
    </cfRule>
  </conditionalFormatting>
  <conditionalFormatting sqref="T155:T156">
    <cfRule type="cellIs" dxfId="179" priority="196" operator="between">
      <formula>44378</formula>
      <formula>44423</formula>
    </cfRule>
    <cfRule type="cellIs" dxfId="178" priority="197" operator="between">
      <formula>44424</formula>
      <formula>44440</formula>
    </cfRule>
    <cfRule type="cellIs" dxfId="177" priority="198" operator="greaterThan">
      <formula>44440</formula>
    </cfRule>
  </conditionalFormatting>
  <conditionalFormatting sqref="T158:T159">
    <cfRule type="cellIs" dxfId="176" priority="193" operator="between">
      <formula>44378</formula>
      <formula>44423</formula>
    </cfRule>
    <cfRule type="cellIs" dxfId="175" priority="194" operator="between">
      <formula>44424</formula>
      <formula>44440</formula>
    </cfRule>
    <cfRule type="cellIs" dxfId="174" priority="195" operator="greaterThan">
      <formula>44440</formula>
    </cfRule>
  </conditionalFormatting>
  <conditionalFormatting sqref="T161:T162">
    <cfRule type="cellIs" dxfId="173" priority="190" operator="between">
      <formula>44378</formula>
      <formula>44423</formula>
    </cfRule>
    <cfRule type="cellIs" dxfId="172" priority="191" operator="between">
      <formula>44424</formula>
      <formula>44440</formula>
    </cfRule>
    <cfRule type="cellIs" dxfId="171" priority="192" operator="greaterThan">
      <formula>44440</formula>
    </cfRule>
  </conditionalFormatting>
  <conditionalFormatting sqref="T170:T171">
    <cfRule type="cellIs" dxfId="170" priority="181" operator="between">
      <formula>44378</formula>
      <formula>44423</formula>
    </cfRule>
    <cfRule type="cellIs" dxfId="169" priority="182" operator="between">
      <formula>44424</formula>
      <formula>44440</formula>
    </cfRule>
    <cfRule type="cellIs" dxfId="168" priority="183" operator="greaterThan">
      <formula>44440</formula>
    </cfRule>
  </conditionalFormatting>
  <conditionalFormatting sqref="T173:T174">
    <cfRule type="cellIs" dxfId="167" priority="178" operator="between">
      <formula>44378</formula>
      <formula>44423</formula>
    </cfRule>
    <cfRule type="cellIs" dxfId="166" priority="179" operator="between">
      <formula>44424</formula>
      <formula>44440</formula>
    </cfRule>
    <cfRule type="cellIs" dxfId="165" priority="180" operator="greaterThan">
      <formula>44440</formula>
    </cfRule>
  </conditionalFormatting>
  <conditionalFormatting sqref="T179:T180">
    <cfRule type="cellIs" dxfId="164" priority="172" operator="between">
      <formula>44378</formula>
      <formula>44423</formula>
    </cfRule>
    <cfRule type="cellIs" dxfId="163" priority="173" operator="between">
      <formula>44424</formula>
      <formula>44440</formula>
    </cfRule>
    <cfRule type="cellIs" dxfId="162" priority="174" operator="greaterThan">
      <formula>44440</formula>
    </cfRule>
  </conditionalFormatting>
  <conditionalFormatting sqref="T182:T183">
    <cfRule type="cellIs" dxfId="161" priority="169" operator="between">
      <formula>44378</formula>
      <formula>44423</formula>
    </cfRule>
    <cfRule type="cellIs" dxfId="160" priority="170" operator="between">
      <formula>44424</formula>
      <formula>44440</formula>
    </cfRule>
    <cfRule type="cellIs" dxfId="159" priority="171" operator="greaterThan">
      <formula>44440</formula>
    </cfRule>
  </conditionalFormatting>
  <conditionalFormatting sqref="T185:T186">
    <cfRule type="cellIs" dxfId="158" priority="166" operator="between">
      <formula>44378</formula>
      <formula>44423</formula>
    </cfRule>
    <cfRule type="cellIs" dxfId="157" priority="167" operator="between">
      <formula>44424</formula>
      <formula>44440</formula>
    </cfRule>
    <cfRule type="cellIs" dxfId="156" priority="168" operator="greaterThan">
      <formula>44440</formula>
    </cfRule>
  </conditionalFormatting>
  <conditionalFormatting sqref="T188:T189">
    <cfRule type="cellIs" dxfId="155" priority="163" operator="between">
      <formula>44378</formula>
      <formula>44423</formula>
    </cfRule>
    <cfRule type="cellIs" dxfId="154" priority="164" operator="between">
      <formula>44424</formula>
      <formula>44440</formula>
    </cfRule>
    <cfRule type="cellIs" dxfId="153" priority="165" operator="greaterThan">
      <formula>44440</formula>
    </cfRule>
  </conditionalFormatting>
  <conditionalFormatting sqref="T191:T192">
    <cfRule type="cellIs" dxfId="152" priority="160" operator="between">
      <formula>44378</formula>
      <formula>44423</formula>
    </cfRule>
    <cfRule type="cellIs" dxfId="151" priority="161" operator="between">
      <formula>44424</formula>
      <formula>44440</formula>
    </cfRule>
    <cfRule type="cellIs" dxfId="150" priority="162" operator="greaterThan">
      <formula>44440</formula>
    </cfRule>
  </conditionalFormatting>
  <conditionalFormatting sqref="T194:T195">
    <cfRule type="cellIs" dxfId="149" priority="157" operator="between">
      <formula>44378</formula>
      <formula>44423</formula>
    </cfRule>
    <cfRule type="cellIs" dxfId="148" priority="158" operator="between">
      <formula>44424</formula>
      <formula>44440</formula>
    </cfRule>
    <cfRule type="cellIs" dxfId="147" priority="159" operator="greaterThan">
      <formula>44440</formula>
    </cfRule>
  </conditionalFormatting>
  <conditionalFormatting sqref="T206:T207">
    <cfRule type="cellIs" dxfId="146" priority="145" operator="between">
      <formula>44378</formula>
      <formula>44423</formula>
    </cfRule>
    <cfRule type="cellIs" dxfId="145" priority="146" operator="between">
      <formula>44424</formula>
      <formula>44440</formula>
    </cfRule>
    <cfRule type="cellIs" dxfId="144" priority="147" operator="greaterThan">
      <formula>44440</formula>
    </cfRule>
  </conditionalFormatting>
  <conditionalFormatting sqref="T209:T210">
    <cfRule type="cellIs" dxfId="143" priority="139" operator="between">
      <formula>44378</formula>
      <formula>44423</formula>
    </cfRule>
    <cfRule type="cellIs" dxfId="142" priority="140" operator="between">
      <formula>44424</formula>
      <formula>44440</formula>
    </cfRule>
    <cfRule type="cellIs" dxfId="141" priority="141" operator="greaterThan">
      <formula>44440</formula>
    </cfRule>
  </conditionalFormatting>
  <conditionalFormatting sqref="T203:T204">
    <cfRule type="cellIs" dxfId="140" priority="148" operator="between">
      <formula>44378</formula>
      <formula>44423</formula>
    </cfRule>
    <cfRule type="cellIs" dxfId="139" priority="149" operator="between">
      <formula>44424</formula>
      <formula>44440</formula>
    </cfRule>
    <cfRule type="cellIs" dxfId="138" priority="150" operator="greaterThan">
      <formula>44440</formula>
    </cfRule>
  </conditionalFormatting>
  <conditionalFormatting sqref="T38:T39">
    <cfRule type="cellIs" dxfId="137" priority="127" operator="between">
      <formula>44378</formula>
      <formula>44423</formula>
    </cfRule>
    <cfRule type="cellIs" dxfId="136" priority="128" operator="between">
      <formula>44424</formula>
      <formula>44440</formula>
    </cfRule>
    <cfRule type="cellIs" dxfId="135" priority="129" operator="greaterThan">
      <formula>44440</formula>
    </cfRule>
  </conditionalFormatting>
  <conditionalFormatting sqref="T200:T201">
    <cfRule type="cellIs" dxfId="134" priority="136" operator="between">
      <formula>44378</formula>
      <formula>44423</formula>
    </cfRule>
    <cfRule type="cellIs" dxfId="133" priority="137" operator="between">
      <formula>44424</formula>
      <formula>44440</formula>
    </cfRule>
    <cfRule type="cellIs" dxfId="132" priority="138" operator="greaterThan">
      <formula>44440</formula>
    </cfRule>
  </conditionalFormatting>
  <conditionalFormatting sqref="T197:T198">
    <cfRule type="cellIs" dxfId="131" priority="133" operator="between">
      <formula>44378</formula>
      <formula>44423</formula>
    </cfRule>
    <cfRule type="cellIs" dxfId="130" priority="134" operator="between">
      <formula>44424</formula>
      <formula>44440</formula>
    </cfRule>
    <cfRule type="cellIs" dxfId="129" priority="135" operator="greaterThan">
      <formula>44440</formula>
    </cfRule>
  </conditionalFormatting>
  <conditionalFormatting sqref="T35:T36">
    <cfRule type="cellIs" dxfId="128" priority="130" operator="between">
      <formula>44378</formula>
      <formula>44423</formula>
    </cfRule>
    <cfRule type="cellIs" dxfId="127" priority="131" operator="between">
      <formula>44424</formula>
      <formula>44440</formula>
    </cfRule>
    <cfRule type="cellIs" dxfId="126" priority="132" operator="greaterThan">
      <formula>44440</formula>
    </cfRule>
  </conditionalFormatting>
  <conditionalFormatting sqref="T164:T165">
    <cfRule type="cellIs" dxfId="125" priority="124" operator="between">
      <formula>44378</formula>
      <formula>44423</formula>
    </cfRule>
    <cfRule type="cellIs" dxfId="124" priority="125" operator="between">
      <formula>44424</formula>
      <formula>44440</formula>
    </cfRule>
    <cfRule type="cellIs" dxfId="123" priority="126" operator="greaterThan">
      <formula>44440</formula>
    </cfRule>
  </conditionalFormatting>
  <conditionalFormatting sqref="T167:T168">
    <cfRule type="cellIs" dxfId="122" priority="121" operator="between">
      <formula>44378</formula>
      <formula>44423</formula>
    </cfRule>
    <cfRule type="cellIs" dxfId="121" priority="122" operator="between">
      <formula>44424</formula>
      <formula>44440</formula>
    </cfRule>
    <cfRule type="cellIs" dxfId="120" priority="123" operator="greaterThan">
      <formula>44440</formula>
    </cfRule>
  </conditionalFormatting>
  <conditionalFormatting sqref="T176:T177">
    <cfRule type="cellIs" dxfId="119" priority="118" operator="between">
      <formula>44378</formula>
      <formula>44423</formula>
    </cfRule>
    <cfRule type="cellIs" dxfId="118" priority="119" operator="between">
      <formula>44424</formula>
      <formula>44440</formula>
    </cfRule>
    <cfRule type="cellIs" dxfId="117" priority="120" operator="greaterThan">
      <formula>44440</formula>
    </cfRule>
  </conditionalFormatting>
  <conditionalFormatting sqref="M63">
    <cfRule type="containsText" dxfId="116" priority="114" operator="containsText" text="NO">
      <formula>NOT(ISERROR(SEARCH("NO",M63)))</formula>
    </cfRule>
    <cfRule type="containsText" dxfId="115" priority="115" operator="containsText" text="SI">
      <formula>NOT(ISERROR(SEARCH("SI",M63)))</formula>
    </cfRule>
  </conditionalFormatting>
  <conditionalFormatting sqref="M66">
    <cfRule type="containsText" dxfId="114" priority="112" operator="containsText" text="NO">
      <formula>NOT(ISERROR(SEARCH("NO",M66)))</formula>
    </cfRule>
    <cfRule type="containsText" dxfId="113" priority="113" operator="containsText" text="SI">
      <formula>NOT(ISERROR(SEARCH("SI",M66)))</formula>
    </cfRule>
  </conditionalFormatting>
  <conditionalFormatting sqref="M60">
    <cfRule type="containsText" dxfId="112" priority="116" operator="containsText" text="NO">
      <formula>NOT(ISERROR(SEARCH("NO",M60)))</formula>
    </cfRule>
    <cfRule type="containsText" dxfId="111" priority="117" operator="containsText" text="SI">
      <formula>NOT(ISERROR(SEARCH("SI",M60)))</formula>
    </cfRule>
  </conditionalFormatting>
  <conditionalFormatting sqref="L59:L60">
    <cfRule type="containsText" dxfId="110" priority="110" operator="containsText" text="NO">
      <formula>NOT(ISERROR(SEARCH("NO",L59)))</formula>
    </cfRule>
    <cfRule type="containsText" dxfId="109" priority="111" operator="containsText" text="SI">
      <formula>NOT(ISERROR(SEARCH("SI",L59)))</formula>
    </cfRule>
  </conditionalFormatting>
  <conditionalFormatting sqref="L62:L63">
    <cfRule type="containsText" dxfId="108" priority="108" operator="containsText" text="NO">
      <formula>NOT(ISERROR(SEARCH("NO",L62)))</formula>
    </cfRule>
    <cfRule type="containsText" dxfId="107" priority="109" operator="containsText" text="SI">
      <formula>NOT(ISERROR(SEARCH("SI",L62)))</formula>
    </cfRule>
  </conditionalFormatting>
  <conditionalFormatting sqref="L65:L66">
    <cfRule type="containsText" dxfId="106" priority="106" operator="containsText" text="NO">
      <formula>NOT(ISERROR(SEARCH("NO",L65)))</formula>
    </cfRule>
    <cfRule type="containsText" dxfId="105" priority="107" operator="containsText" text="SI">
      <formula>NOT(ISERROR(SEARCH("SI",L65)))</formula>
    </cfRule>
  </conditionalFormatting>
  <conditionalFormatting sqref="R59:R60">
    <cfRule type="cellIs" dxfId="104" priority="102" operator="between">
      <formula>0.76</formula>
      <formula>1</formula>
    </cfRule>
    <cfRule type="cellIs" dxfId="103" priority="103" operator="between">
      <formula>0.51</formula>
      <formula>0.75</formula>
    </cfRule>
    <cfRule type="cellIs" dxfId="102" priority="104" operator="between">
      <formula>0.36</formula>
      <formula>0.5</formula>
    </cfRule>
    <cfRule type="cellIs" dxfId="101" priority="105" operator="between">
      <formula>0.005</formula>
      <formula>0.35</formula>
    </cfRule>
  </conditionalFormatting>
  <conditionalFormatting sqref="R62:R63">
    <cfRule type="cellIs" dxfId="100" priority="98" operator="between">
      <formula>0.76</formula>
      <formula>1</formula>
    </cfRule>
    <cfRule type="cellIs" dxfId="99" priority="99" operator="between">
      <formula>0.51</formula>
      <formula>0.75</formula>
    </cfRule>
    <cfRule type="cellIs" dxfId="98" priority="100" operator="between">
      <formula>0.36</formula>
      <formula>0.5</formula>
    </cfRule>
    <cfRule type="cellIs" dxfId="97" priority="101" operator="between">
      <formula>0.005</formula>
      <formula>0.35</formula>
    </cfRule>
  </conditionalFormatting>
  <conditionalFormatting sqref="R65:R66">
    <cfRule type="cellIs" dxfId="96" priority="94" operator="between">
      <formula>0.76</formula>
      <formula>1</formula>
    </cfRule>
    <cfRule type="cellIs" dxfId="95" priority="95" operator="between">
      <formula>0.51</formula>
      <formula>0.75</formula>
    </cfRule>
    <cfRule type="cellIs" dxfId="94" priority="96" operator="between">
      <formula>0.36</formula>
      <formula>0.5</formula>
    </cfRule>
    <cfRule type="cellIs" dxfId="93" priority="97" operator="between">
      <formula>0.005</formula>
      <formula>0.35</formula>
    </cfRule>
  </conditionalFormatting>
  <conditionalFormatting sqref="M59">
    <cfRule type="containsText" dxfId="92" priority="92" operator="containsText" text="NO">
      <formula>NOT(ISERROR(SEARCH("NO",M59)))</formula>
    </cfRule>
    <cfRule type="containsText" dxfId="91" priority="93" operator="containsText" text="SI">
      <formula>NOT(ISERROR(SEARCH("SI",M59)))</formula>
    </cfRule>
  </conditionalFormatting>
  <conditionalFormatting sqref="M62">
    <cfRule type="containsText" dxfId="90" priority="90" operator="containsText" text="NO">
      <formula>NOT(ISERROR(SEARCH("NO",M62)))</formula>
    </cfRule>
    <cfRule type="containsText" dxfId="89" priority="91" operator="containsText" text="SI">
      <formula>NOT(ISERROR(SEARCH("SI",M62)))</formula>
    </cfRule>
  </conditionalFormatting>
  <conditionalFormatting sqref="M65">
    <cfRule type="containsText" dxfId="88" priority="88" operator="containsText" text="NO">
      <formula>NOT(ISERROR(SEARCH("NO",M65)))</formula>
    </cfRule>
    <cfRule type="containsText" dxfId="87" priority="89" operator="containsText" text="SI">
      <formula>NOT(ISERROR(SEARCH("SI",M65)))</formula>
    </cfRule>
  </conditionalFormatting>
  <conditionalFormatting sqref="T59:T60">
    <cfRule type="cellIs" dxfId="86" priority="85" operator="between">
      <formula>44378</formula>
      <formula>44423</formula>
    </cfRule>
    <cfRule type="cellIs" dxfId="85" priority="86" operator="between">
      <formula>44424</formula>
      <formula>44440</formula>
    </cfRule>
    <cfRule type="cellIs" dxfId="84" priority="87" operator="greaterThan">
      <formula>44440</formula>
    </cfRule>
  </conditionalFormatting>
  <conditionalFormatting sqref="T65:T66">
    <cfRule type="cellIs" dxfId="83" priority="79" operator="between">
      <formula>44378</formula>
      <formula>44423</formula>
    </cfRule>
    <cfRule type="cellIs" dxfId="82" priority="80" operator="between">
      <formula>44424</formula>
      <formula>44440</formula>
    </cfRule>
    <cfRule type="cellIs" dxfId="81" priority="81" operator="greaterThan">
      <formula>44440</formula>
    </cfRule>
  </conditionalFormatting>
  <conditionalFormatting sqref="T62:T63">
    <cfRule type="cellIs" dxfId="80" priority="82" operator="between">
      <formula>44378</formula>
      <formula>44423</formula>
    </cfRule>
    <cfRule type="cellIs" dxfId="79" priority="83" operator="between">
      <formula>44424</formula>
      <formula>44440</formula>
    </cfRule>
    <cfRule type="cellIs" dxfId="78" priority="84" operator="greaterThan">
      <formula>44440</formula>
    </cfRule>
  </conditionalFormatting>
  <conditionalFormatting sqref="M96">
    <cfRule type="containsText" dxfId="77" priority="75" operator="containsText" text="NO">
      <formula>NOT(ISERROR(SEARCH("NO",M96)))</formula>
    </cfRule>
    <cfRule type="containsText" dxfId="76" priority="76" operator="containsText" text="SI">
      <formula>NOT(ISERROR(SEARCH("SI",M96)))</formula>
    </cfRule>
  </conditionalFormatting>
  <conditionalFormatting sqref="M99">
    <cfRule type="containsText" dxfId="75" priority="73" operator="containsText" text="NO">
      <formula>NOT(ISERROR(SEARCH("NO",M99)))</formula>
    </cfRule>
    <cfRule type="containsText" dxfId="74" priority="74" operator="containsText" text="SI">
      <formula>NOT(ISERROR(SEARCH("SI",M99)))</formula>
    </cfRule>
  </conditionalFormatting>
  <conditionalFormatting sqref="M93">
    <cfRule type="containsText" dxfId="73" priority="77" operator="containsText" text="NO">
      <formula>NOT(ISERROR(SEARCH("NO",M93)))</formula>
    </cfRule>
    <cfRule type="containsText" dxfId="72" priority="78" operator="containsText" text="SI">
      <formula>NOT(ISERROR(SEARCH("SI",M93)))</formula>
    </cfRule>
  </conditionalFormatting>
  <conditionalFormatting sqref="L92:L93">
    <cfRule type="containsText" dxfId="71" priority="71" operator="containsText" text="NO">
      <formula>NOT(ISERROR(SEARCH("NO",L92)))</formula>
    </cfRule>
    <cfRule type="containsText" dxfId="70" priority="72" operator="containsText" text="SI">
      <formula>NOT(ISERROR(SEARCH("SI",L92)))</formula>
    </cfRule>
  </conditionalFormatting>
  <conditionalFormatting sqref="L95:L96">
    <cfRule type="containsText" dxfId="69" priority="69" operator="containsText" text="NO">
      <formula>NOT(ISERROR(SEARCH("NO",L95)))</formula>
    </cfRule>
    <cfRule type="containsText" dxfId="68" priority="70" operator="containsText" text="SI">
      <formula>NOT(ISERROR(SEARCH("SI",L95)))</formula>
    </cfRule>
  </conditionalFormatting>
  <conditionalFormatting sqref="L98:L99">
    <cfRule type="containsText" dxfId="67" priority="67" operator="containsText" text="NO">
      <formula>NOT(ISERROR(SEARCH("NO",L98)))</formula>
    </cfRule>
    <cfRule type="containsText" dxfId="66" priority="68" operator="containsText" text="SI">
      <formula>NOT(ISERROR(SEARCH("SI",L98)))</formula>
    </cfRule>
  </conditionalFormatting>
  <conditionalFormatting sqref="R92:R93">
    <cfRule type="cellIs" dxfId="65" priority="63" operator="between">
      <formula>0.76</formula>
      <formula>1</formula>
    </cfRule>
    <cfRule type="cellIs" dxfId="64" priority="64" operator="between">
      <formula>0.51</formula>
      <formula>0.75</formula>
    </cfRule>
    <cfRule type="cellIs" dxfId="63" priority="65" operator="between">
      <formula>0.36</formula>
      <formula>0.5</formula>
    </cfRule>
    <cfRule type="cellIs" dxfId="62" priority="66" operator="between">
      <formula>0.005</formula>
      <formula>0.35</formula>
    </cfRule>
  </conditionalFormatting>
  <conditionalFormatting sqref="R95:R96">
    <cfRule type="cellIs" dxfId="61" priority="59" operator="between">
      <formula>0.76</formula>
      <formula>1</formula>
    </cfRule>
    <cfRule type="cellIs" dxfId="60" priority="60" operator="between">
      <formula>0.51</formula>
      <formula>0.75</formula>
    </cfRule>
    <cfRule type="cellIs" dxfId="59" priority="61" operator="between">
      <formula>0.36</formula>
      <formula>0.5</formula>
    </cfRule>
    <cfRule type="cellIs" dxfId="58" priority="62" operator="between">
      <formula>0.005</formula>
      <formula>0.35</formula>
    </cfRule>
  </conditionalFormatting>
  <conditionalFormatting sqref="R98:R99">
    <cfRule type="cellIs" dxfId="57" priority="55" operator="between">
      <formula>0.76</formula>
      <formula>1</formula>
    </cfRule>
    <cfRule type="cellIs" dxfId="56" priority="56" operator="between">
      <formula>0.51</formula>
      <formula>0.75</formula>
    </cfRule>
    <cfRule type="cellIs" dxfId="55" priority="57" operator="between">
      <formula>0.36</formula>
      <formula>0.5</formula>
    </cfRule>
    <cfRule type="cellIs" dxfId="54" priority="58" operator="between">
      <formula>0.005</formula>
      <formula>0.35</formula>
    </cfRule>
  </conditionalFormatting>
  <conditionalFormatting sqref="M92">
    <cfRule type="containsText" dxfId="53" priority="53" operator="containsText" text="NO">
      <formula>NOT(ISERROR(SEARCH("NO",M92)))</formula>
    </cfRule>
    <cfRule type="containsText" dxfId="52" priority="54" operator="containsText" text="SI">
      <formula>NOT(ISERROR(SEARCH("SI",M92)))</formula>
    </cfRule>
  </conditionalFormatting>
  <conditionalFormatting sqref="M95">
    <cfRule type="containsText" dxfId="51" priority="51" operator="containsText" text="NO">
      <formula>NOT(ISERROR(SEARCH("NO",M95)))</formula>
    </cfRule>
    <cfRule type="containsText" dxfId="50" priority="52" operator="containsText" text="SI">
      <formula>NOT(ISERROR(SEARCH("SI",M95)))</formula>
    </cfRule>
  </conditionalFormatting>
  <conditionalFormatting sqref="M98">
    <cfRule type="containsText" dxfId="49" priority="49" operator="containsText" text="NO">
      <formula>NOT(ISERROR(SEARCH("NO",M98)))</formula>
    </cfRule>
    <cfRule type="containsText" dxfId="48" priority="50" operator="containsText" text="SI">
      <formula>NOT(ISERROR(SEARCH("SI",M98)))</formula>
    </cfRule>
  </conditionalFormatting>
  <conditionalFormatting sqref="T92:T93">
    <cfRule type="cellIs" dxfId="47" priority="46" operator="between">
      <formula>44378</formula>
      <formula>44423</formula>
    </cfRule>
    <cfRule type="cellIs" dxfId="46" priority="47" operator="between">
      <formula>44424</formula>
      <formula>44440</formula>
    </cfRule>
    <cfRule type="cellIs" dxfId="45" priority="48" operator="greaterThan">
      <formula>44440</formula>
    </cfRule>
  </conditionalFormatting>
  <conditionalFormatting sqref="T98:T99">
    <cfRule type="cellIs" dxfId="44" priority="40" operator="between">
      <formula>44378</formula>
      <formula>44423</formula>
    </cfRule>
    <cfRule type="cellIs" dxfId="43" priority="41" operator="between">
      <formula>44424</formula>
      <formula>44440</formula>
    </cfRule>
    <cfRule type="cellIs" dxfId="42" priority="42" operator="greaterThan">
      <formula>44440</formula>
    </cfRule>
  </conditionalFormatting>
  <conditionalFormatting sqref="T95:T96">
    <cfRule type="cellIs" dxfId="41" priority="43" operator="between">
      <formula>44378</formula>
      <formula>44423</formula>
    </cfRule>
    <cfRule type="cellIs" dxfId="40" priority="44" operator="between">
      <formula>44424</formula>
      <formula>44440</formula>
    </cfRule>
    <cfRule type="cellIs" dxfId="39" priority="45" operator="greaterThan">
      <formula>44440</formula>
    </cfRule>
  </conditionalFormatting>
  <conditionalFormatting sqref="M114">
    <cfRule type="containsText" dxfId="38" priority="36" operator="containsText" text="NO">
      <formula>NOT(ISERROR(SEARCH("NO",M114)))</formula>
    </cfRule>
    <cfRule type="containsText" dxfId="37" priority="37" operator="containsText" text="SI">
      <formula>NOT(ISERROR(SEARCH("SI",M114)))</formula>
    </cfRule>
  </conditionalFormatting>
  <conditionalFormatting sqref="M117">
    <cfRule type="containsText" dxfId="36" priority="34" operator="containsText" text="NO">
      <formula>NOT(ISERROR(SEARCH("NO",M117)))</formula>
    </cfRule>
    <cfRule type="containsText" dxfId="35" priority="35" operator="containsText" text="SI">
      <formula>NOT(ISERROR(SEARCH("SI",M117)))</formula>
    </cfRule>
  </conditionalFormatting>
  <conditionalFormatting sqref="M111">
    <cfRule type="containsText" dxfId="34" priority="38" operator="containsText" text="NO">
      <formula>NOT(ISERROR(SEARCH("NO",M111)))</formula>
    </cfRule>
    <cfRule type="containsText" dxfId="33" priority="39" operator="containsText" text="SI">
      <formula>NOT(ISERROR(SEARCH("SI",M111)))</formula>
    </cfRule>
  </conditionalFormatting>
  <conditionalFormatting sqref="L110:L111">
    <cfRule type="containsText" dxfId="32" priority="32" operator="containsText" text="NO">
      <formula>NOT(ISERROR(SEARCH("NO",L110)))</formula>
    </cfRule>
    <cfRule type="containsText" dxfId="31" priority="33" operator="containsText" text="SI">
      <formula>NOT(ISERROR(SEARCH("SI",L110)))</formula>
    </cfRule>
  </conditionalFormatting>
  <conditionalFormatting sqref="L113:L114">
    <cfRule type="containsText" dxfId="30" priority="30" operator="containsText" text="NO">
      <formula>NOT(ISERROR(SEARCH("NO",L113)))</formula>
    </cfRule>
    <cfRule type="containsText" dxfId="29" priority="31" operator="containsText" text="SI">
      <formula>NOT(ISERROR(SEARCH("SI",L113)))</formula>
    </cfRule>
  </conditionalFormatting>
  <conditionalFormatting sqref="L116:L117">
    <cfRule type="containsText" dxfId="28" priority="28" operator="containsText" text="NO">
      <formula>NOT(ISERROR(SEARCH("NO",L116)))</formula>
    </cfRule>
    <cfRule type="containsText" dxfId="27" priority="29" operator="containsText" text="SI">
      <formula>NOT(ISERROR(SEARCH("SI",L116)))</formula>
    </cfRule>
  </conditionalFormatting>
  <conditionalFormatting sqref="R110:R111">
    <cfRule type="cellIs" dxfId="26" priority="24" operator="between">
      <formula>0.76</formula>
      <formula>1</formula>
    </cfRule>
    <cfRule type="cellIs" dxfId="25" priority="25" operator="between">
      <formula>0.51</formula>
      <formula>0.75</formula>
    </cfRule>
    <cfRule type="cellIs" dxfId="24" priority="26" operator="between">
      <formula>0.36</formula>
      <formula>0.5</formula>
    </cfRule>
    <cfRule type="cellIs" dxfId="23" priority="27" operator="between">
      <formula>0.005</formula>
      <formula>0.35</formula>
    </cfRule>
  </conditionalFormatting>
  <conditionalFormatting sqref="R113:R114">
    <cfRule type="cellIs" dxfId="22" priority="20" operator="between">
      <formula>0.76</formula>
      <formula>1</formula>
    </cfRule>
    <cfRule type="cellIs" dxfId="21" priority="21" operator="between">
      <formula>0.51</formula>
      <formula>0.75</formula>
    </cfRule>
    <cfRule type="cellIs" dxfId="20" priority="22" operator="between">
      <formula>0.36</formula>
      <formula>0.5</formula>
    </cfRule>
    <cfRule type="cellIs" dxfId="19" priority="23" operator="between">
      <formula>0.005</formula>
      <formula>0.35</formula>
    </cfRule>
  </conditionalFormatting>
  <conditionalFormatting sqref="R116:R117">
    <cfRule type="cellIs" dxfId="18" priority="16" operator="between">
      <formula>0.76</formula>
      <formula>1</formula>
    </cfRule>
    <cfRule type="cellIs" dxfId="17" priority="17" operator="between">
      <formula>0.51</formula>
      <formula>0.75</formula>
    </cfRule>
    <cfRule type="cellIs" dxfId="16" priority="18" operator="between">
      <formula>0.36</formula>
      <formula>0.5</formula>
    </cfRule>
    <cfRule type="cellIs" dxfId="15" priority="19" operator="between">
      <formula>0.005</formula>
      <formula>0.35</formula>
    </cfRule>
  </conditionalFormatting>
  <conditionalFormatting sqref="M110">
    <cfRule type="containsText" dxfId="14" priority="14" operator="containsText" text="NO">
      <formula>NOT(ISERROR(SEARCH("NO",M110)))</formula>
    </cfRule>
    <cfRule type="containsText" dxfId="13" priority="15" operator="containsText" text="SI">
      <formula>NOT(ISERROR(SEARCH("SI",M110)))</formula>
    </cfRule>
  </conditionalFormatting>
  <conditionalFormatting sqref="M113">
    <cfRule type="containsText" dxfId="12" priority="12" operator="containsText" text="NO">
      <formula>NOT(ISERROR(SEARCH("NO",M113)))</formula>
    </cfRule>
    <cfRule type="containsText" dxfId="11" priority="13" operator="containsText" text="SI">
      <formula>NOT(ISERROR(SEARCH("SI",M113)))</formula>
    </cfRule>
  </conditionalFormatting>
  <conditionalFormatting sqref="M116">
    <cfRule type="containsText" dxfId="10" priority="10" operator="containsText" text="NO">
      <formula>NOT(ISERROR(SEARCH("NO",M116)))</formula>
    </cfRule>
    <cfRule type="containsText" dxfId="9" priority="11" operator="containsText" text="SI">
      <formula>NOT(ISERROR(SEARCH("SI",M116)))</formula>
    </cfRule>
  </conditionalFormatting>
  <conditionalFormatting sqref="T110:T111">
    <cfRule type="cellIs" dxfId="8" priority="7" operator="between">
      <formula>44378</formula>
      <formula>44423</formula>
    </cfRule>
    <cfRule type="cellIs" dxfId="7" priority="8" operator="between">
      <formula>44424</formula>
      <formula>44440</formula>
    </cfRule>
    <cfRule type="cellIs" dxfId="6" priority="9" operator="greaterThan">
      <formula>44440</formula>
    </cfRule>
  </conditionalFormatting>
  <conditionalFormatting sqref="T116:T117">
    <cfRule type="cellIs" dxfId="5" priority="1" operator="between">
      <formula>44378</formula>
      <formula>44423</formula>
    </cfRule>
    <cfRule type="cellIs" dxfId="4" priority="2" operator="between">
      <formula>44424</formula>
      <formula>44440</formula>
    </cfRule>
    <cfRule type="cellIs" dxfId="3" priority="3" operator="greaterThan">
      <formula>44440</formula>
    </cfRule>
  </conditionalFormatting>
  <conditionalFormatting sqref="T113:T114">
    <cfRule type="cellIs" dxfId="2" priority="4" operator="between">
      <formula>44378</formula>
      <formula>44423</formula>
    </cfRule>
    <cfRule type="cellIs" dxfId="1" priority="5" operator="between">
      <formula>44424</formula>
      <formula>44440</formula>
    </cfRule>
    <cfRule type="cellIs" dxfId="0" priority="6" operator="greaterThan">
      <formula>44440</formula>
    </cfRule>
  </conditionalFormatting>
  <dataValidations count="1">
    <dataValidation type="list" allowBlank="1" showInputMessage="1" showErrorMessage="1" sqref="L11:L12 L14:L15 L17:L18 L20:L21 L23:L24 L26:L27 L29:L30 L32:L33 L35:L36 L38:L39 L41:L42 L44:L45 L47:L48 L50:L51 L53:L54 L56:L57 L203:L204 L206:L207 L209:L210 L68:L69 L71:L72 L74:L75 L77:L78 L80:L81 L83:L84 L86:L87 L89:L90 L59:L60 L62:L63 L65:L66 L101:L102 L104:L105 L107:L108 L92:L93 L95:L96 L98:L99 L119:L120 L122:L123 L125:L126 L128:L129 L131:L132 L134:L135 L137:L138 L140:L141 L143:L144 L146:L147 L149:L150 L152:L153 L155:L156 L158:L159 L161:L162 L164:L165 L167:L168 L170:L171 L173:L174 L176:L177 L179:L180 L182:L183 L185:L186 L188:L189 L191:L192 L194:L195 L197:L198 L200:L201 L110:L111 L113:L114 L116:L117">
      <formula1>$B$1:$B$3</formula1>
    </dataValidation>
  </dataValidations>
  <hyperlinks>
    <hyperlink ref="N149" r:id="rId1"/>
    <hyperlink ref="N152" r:id="rId2"/>
    <hyperlink ref="N155" r:id="rId3"/>
    <hyperlink ref="N158" r:id="rId4"/>
    <hyperlink ref="N26" r:id="rId5"/>
    <hyperlink ref="N29" r:id="rId6"/>
    <hyperlink ref="N128" r:id="rId7"/>
    <hyperlink ref="N194" r:id="rId8"/>
    <hyperlink ref="N203" r:id="rId9"/>
    <hyperlink ref="N125" r:id="rId10"/>
    <hyperlink ref="N107" r:id="rId11"/>
    <hyperlink ref="N170" r:id="rId12"/>
    <hyperlink ref="N173" r:id="rId13"/>
    <hyperlink ref="N179" r:id="rId14"/>
    <hyperlink ref="N182" r:id="rId15"/>
    <hyperlink ref="N41" r:id="rId16"/>
    <hyperlink ref="N68" r:id="rId17"/>
    <hyperlink ref="N101" r:id="rId18"/>
    <hyperlink ref="N32" r:id="rId19"/>
    <hyperlink ref="N35" r:id="rId20"/>
    <hyperlink ref="N38" r:id="rId21"/>
    <hyperlink ref="N134" r:id="rId22"/>
    <hyperlink ref="N161" r:id="rId23"/>
    <hyperlink ref="N164" r:id="rId24"/>
    <hyperlink ref="N167" r:id="rId25"/>
    <hyperlink ref="N176" r:id="rId26"/>
    <hyperlink ref="N44" r:id="rId27"/>
    <hyperlink ref="N47" r:id="rId28"/>
    <hyperlink ref="N50" r:id="rId29"/>
    <hyperlink ref="N53" r:id="rId30"/>
    <hyperlink ref="N56" r:id="rId31"/>
    <hyperlink ref="N71" r:id="rId32"/>
    <hyperlink ref="N74" r:id="rId33"/>
    <hyperlink ref="N77" r:id="rId34"/>
    <hyperlink ref="N80" r:id="rId35"/>
    <hyperlink ref="N83" r:id="rId36"/>
    <hyperlink ref="N119" r:id="rId37"/>
    <hyperlink ref="N122" r:id="rId38"/>
    <hyperlink ref="N11" r:id="rId39"/>
    <hyperlink ref="N23" r:id="rId40"/>
    <hyperlink ref="N104" r:id="rId41"/>
    <hyperlink ref="N59" r:id="rId42"/>
    <hyperlink ref="N62" r:id="rId43"/>
    <hyperlink ref="N65" r:id="rId44"/>
    <hyperlink ref="N92" r:id="rId45"/>
    <hyperlink ref="N95" r:id="rId46"/>
    <hyperlink ref="N98" r:id="rId47"/>
    <hyperlink ref="N110" r:id="rId48"/>
    <hyperlink ref="N113" r:id="rId49"/>
    <hyperlink ref="N116" r:id="rId50"/>
    <hyperlink ref="N185" r:id="rId51"/>
    <hyperlink ref="N188" r:id="rId52"/>
    <hyperlink ref="N191" r:id="rId53"/>
    <hyperlink ref="N137" r:id="rId54"/>
    <hyperlink ref="N131" r:id="rId55"/>
    <hyperlink ref="N140" r:id="rId56"/>
    <hyperlink ref="N143" r:id="rId57"/>
    <hyperlink ref="N146" r:id="rId58"/>
    <hyperlink ref="N197" r:id="rId59"/>
    <hyperlink ref="N200" r:id="rId60"/>
    <hyperlink ref="N206" r:id="rId61"/>
    <hyperlink ref="N209" r:id="rId62"/>
  </hyperlinks>
  <pageMargins left="0.7" right="0.7" top="0.75" bottom="0.75" header="0.3" footer="0.3"/>
  <pageSetup orientation="portrait" r:id="rId63"/>
  <drawing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Acuerdos OSC</vt:lpstr>
      <vt:lpstr>Integración del Plan TA</vt:lpstr>
      <vt:lpstr>Integración del Plan TP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ARivera</dc:creator>
  <cp:lastModifiedBy>123</cp:lastModifiedBy>
  <cp:lastPrinted>2021-09-06T21:00:52Z</cp:lastPrinted>
  <dcterms:created xsi:type="dcterms:W3CDTF">2020-08-31T16:37:47Z</dcterms:created>
  <dcterms:modified xsi:type="dcterms:W3CDTF">2021-09-13T19:34:06Z</dcterms:modified>
</cp:coreProperties>
</file>